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ambrosi\Fondazione CRUI\Legale - Contratti ICT\IBM\A_Documenti per adesione\IBM Cloud TIM\"/>
    </mc:Choice>
  </mc:AlternateContent>
  <xr:revisionPtr revIDLastSave="16" documentId="8_{5C27C770-2DBF-43BD-8C43-F73FD506CA94}" xr6:coauthVersionLast="41" xr6:coauthVersionMax="41" xr10:uidLastSave="{9F23417F-4ADD-4E20-ADCD-B2BABFEBF83D}"/>
  <bookViews>
    <workbookView xWindow="-120" yWindow="-120" windowWidth="29040" windowHeight="15840" xr2:uid="{00000000-000D-0000-FFFF-FFFF00000000}"/>
  </bookViews>
  <sheets>
    <sheet name="UNIVERSITA" sheetId="1" r:id="rId1"/>
    <sheet name="CRUI" sheetId="3" r:id="rId2"/>
  </sheets>
  <definedNames>
    <definedName name="_xlnm.Print_Area" localSheetId="1">CRUI!$A$1:$K$6</definedName>
    <definedName name="_xlnm.Print_Area" localSheetId="0">UNIVERSITA!$A$1:$L$32</definedName>
    <definedName name="_xlnm.Print_Titles" localSheetId="1">CRUI!#REF!</definedName>
    <definedName name="_xlnm.Print_Titles" localSheetId="0">UNIVERSITA!$18:$18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N5" i="3" l="1"/>
  <c r="M5" i="3"/>
  <c r="L5" i="3"/>
  <c r="D29" i="1"/>
  <c r="D31" i="1"/>
  <c r="D30" i="1"/>
  <c r="I6" i="3" l="1"/>
  <c r="H6" i="3"/>
  <c r="F6" i="3"/>
  <c r="E6" i="3"/>
  <c r="D6" i="3"/>
  <c r="C6" i="3"/>
  <c r="B6" i="3"/>
  <c r="G21" i="1" l="1"/>
  <c r="J19" i="1" l="1"/>
  <c r="C21" i="1" s="1"/>
  <c r="J6" i="3" l="1"/>
  <c r="L19" i="1"/>
  <c r="K6" i="3" s="1"/>
  <c r="F21" i="1"/>
  <c r="J21" i="1" l="1"/>
  <c r="L21" i="1" s="1"/>
  <c r="L32" i="1" s="1"/>
  <c r="G6" i="3"/>
  <c r="J32" i="1" l="1"/>
</calcChain>
</file>

<file path=xl/sharedStrings.xml><?xml version="1.0" encoding="utf-8"?>
<sst xmlns="http://schemas.openxmlformats.org/spreadsheetml/2006/main" count="89" uniqueCount="70">
  <si>
    <t>qta</t>
  </si>
  <si>
    <t>Riga</t>
  </si>
  <si>
    <t>Codice articolo</t>
  </si>
  <si>
    <t>Mesi</t>
  </si>
  <si>
    <t>TOTALI</t>
  </si>
  <si>
    <t>(Iva esclusa)</t>
  </si>
  <si>
    <t>TELECOM ITALIA S.P.A.</t>
  </si>
  <si>
    <t>D1U2GLL</t>
  </si>
  <si>
    <t>IBM CLOUD ADVANCED SUPPORT 1 EURO PER MONTH</t>
  </si>
  <si>
    <t>IBM CLOUD ADVANCED SUPPORT 1 EURO OVERAGE</t>
  </si>
  <si>
    <t>D1U0YLL</t>
  </si>
  <si>
    <t>IBM CLOUD PLATFORM 1 EURO PER MONTH</t>
  </si>
  <si>
    <t>IBM CLOUD PLATFORM 1 EURO OVERAGE</t>
  </si>
  <si>
    <t>D1U2HLL*</t>
  </si>
  <si>
    <t>D1U0ZLL*</t>
  </si>
  <si>
    <t>Data richiesta</t>
  </si>
  <si>
    <t>Intestazione Università</t>
  </si>
  <si>
    <t>Indirizzo</t>
  </si>
  <si>
    <t>CAP - Città - Provincia</t>
  </si>
  <si>
    <t>Primary contact e mail</t>
  </si>
  <si>
    <t>Partita IVA/Codice Fiscale</t>
  </si>
  <si>
    <t>CSA - Cloud Service Agreement</t>
  </si>
  <si>
    <t>Primary contact telefono</t>
  </si>
  <si>
    <t>Admin Ref e-mail</t>
  </si>
  <si>
    <t>Admin Ref Telefono</t>
  </si>
  <si>
    <t>Admin Ref. Nominativo</t>
  </si>
  <si>
    <t>Primary Contact Nominativo</t>
  </si>
  <si>
    <t>(indicare NEW se primo ordine oppure indicare il riferimento presente CSA presente nella licenza o nel report anagrafico comune)</t>
  </si>
  <si>
    <t>Prezzo listino unitario/mese</t>
  </si>
  <si>
    <t>RIFERIMENTO CONVENZIONE CRUI</t>
  </si>
  <si>
    <t>RICHIESTA SERVIZI IBM CLOUD IN CONVENZIONE CRUI-TELECOM ITALIA</t>
  </si>
  <si>
    <t>Sc Gara</t>
  </si>
  <si>
    <t>Totale scontato
(IVA esclusa)</t>
  </si>
  <si>
    <t>Totale Listino
(IVA esclusa)</t>
  </si>
  <si>
    <t>RIF. CONVENZIONE CRUI</t>
  </si>
  <si>
    <t>CSA</t>
  </si>
  <si>
    <t>UNIVERSITA'</t>
  </si>
  <si>
    <t>DATA ORDINE
(A CRUI)</t>
  </si>
  <si>
    <t>BP1-XX-XXXXXXX</t>
  </si>
  <si>
    <t>* il servizio di overage verrà fatturato solo in caso di attivazione autonoma da parte del cliente finale e verrà valorizzato al prezzo di listino ufficiale</t>
  </si>
  <si>
    <t>Quantitativo mensile minimo ordinabile:  n.188 per codice D1U0YLL; n.1500 per codice D1U2GLL</t>
  </si>
  <si>
    <t>ELENCO CODICI COMPLEMENTARI</t>
  </si>
  <si>
    <t>D213CLL</t>
  </si>
  <si>
    <t>D213DLL</t>
  </si>
  <si>
    <t>D213ELL</t>
  </si>
  <si>
    <t>D213FLL</t>
  </si>
  <si>
    <t>D1V2RLL</t>
  </si>
  <si>
    <t>D1V2SLL</t>
  </si>
  <si>
    <t>D1V2VLL</t>
  </si>
  <si>
    <t>D1V2WLL</t>
  </si>
  <si>
    <t>IBM Watson Assistant Plus User Instance Pay Per Use (Instance)</t>
  </si>
  <si>
    <t>IBM Watson Assistant Plus User Thousand Authorized Users Pay Per Use (Thousand Authorized Users)</t>
  </si>
  <si>
    <t>IBM Watson Assistant Premium: User-Based Instance Fee - Pay Per Use (Instance)</t>
  </si>
  <si>
    <t>IBM Watson Assistant Premium 10000 Authorized Users Pay Per Use (10000 Authorized User)</t>
  </si>
  <si>
    <t>IBM Blockchain on Cloud Enterprise Base Fee Instance Pay Per Use</t>
  </si>
  <si>
    <t>IBM Blockchain on Cloud Enterprise Peer Item Pay Per Use</t>
  </si>
  <si>
    <t>IBM Blockchain on Cloud Enterprise + Peer Item Pay Per Use</t>
  </si>
  <si>
    <t>IBM Blockchain on Cloud Enterprise + Base Fee Instance Pay Per Use</t>
  </si>
  <si>
    <t>-----------</t>
  </si>
  <si>
    <t>EVENTUALI CODICI COMPLEMENTARI (GRATUITI)</t>
  </si>
  <si>
    <t>Descrizione</t>
  </si>
  <si>
    <t>D1U0ZLL</t>
  </si>
  <si>
    <t>D1U2HLL</t>
  </si>
  <si>
    <t>q.tà</t>
  </si>
  <si>
    <t>E' necessario firmare ed  inviare unitamente al presente ordine la seguente documentazione che sarà fornita da CRUI: CSA, DPA,  SERVICE DESCRIPTION</t>
  </si>
  <si>
    <t xml:space="preserve">Modalità di rinnovo: termine validità licenze  alla fine del periodo. </t>
  </si>
  <si>
    <t>Modalità di fatturazione: anticipata, relativa alla durata richiesta.</t>
  </si>
  <si>
    <r>
      <t xml:space="preserve">Durata del servizio: </t>
    </r>
    <r>
      <rPr>
        <sz val="14"/>
        <rFont val="Calibri"/>
        <family val="2"/>
        <scheme val="minor"/>
      </rPr>
      <t>la durata è pari ai mesi sopra indicati  e decorre dal momento di attivazione da parte di IBM</t>
    </r>
    <r>
      <rPr>
        <b/>
        <sz val="14"/>
        <rFont val="Calibri"/>
        <family val="2"/>
        <scheme val="minor"/>
      </rPr>
      <t>.</t>
    </r>
  </si>
  <si>
    <t>FORNITURA SERVIZIO IBM CLOUD PLATFORM:</t>
  </si>
  <si>
    <t>MODULO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</si>
</sst>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([$€]* #,##0.00_);_([$€]* \(#,##0.00\);_([$€]* &quot;-&quot;??_);_(@_)"/>
    <numFmt numFmtId="167" formatCode="[$-410]d\-mmm\-yy;@"/>
    <numFmt numFmtId="168" formatCode="_-* #,##0_-;\-* #,##0_-;_-* &quot;-&quot;??_-;_-@_-"/>
    <numFmt numFmtId="169" formatCode="dd/mm/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rgb="FFEDF7F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6" fontId="5" fillId="0" borderId="0" applyFont="0" applyFill="0" applyBorder="0" applyAlignment="0" applyProtection="0"/>
    <xf numFmtId="0" fontId="4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219">
    <xf numFmtId="0" fontId="0" fillId="0" borderId="0" xfId="0"/>
    <xf numFmtId="168" fontId="11" fillId="2" borderId="0" xfId="4" applyNumberFormat="1" applyFont="1" applyFill="1" applyBorder="1"/>
    <xf numFmtId="164" fontId="12" fillId="2" borderId="0" xfId="4" applyFont="1" applyFill="1" applyBorder="1" applyAlignment="1">
      <alignment horizontal="center" wrapText="1"/>
    </xf>
    <xf numFmtId="164" fontId="12" fillId="2" borderId="0" xfId="4" applyFont="1" applyFill="1" applyBorder="1"/>
    <xf numFmtId="164" fontId="12" fillId="2" borderId="0" xfId="4" applyFont="1" applyFill="1" applyBorder="1" applyAlignment="1">
      <alignment wrapText="1"/>
    </xf>
    <xf numFmtId="168" fontId="11" fillId="2" borderId="0" xfId="4" applyNumberFormat="1" applyFont="1" applyFill="1" applyBorder="1" applyAlignment="1">
      <alignment vertical="center"/>
    </xf>
    <xf numFmtId="168" fontId="6" fillId="2" borderId="0" xfId="4" applyNumberFormat="1" applyFont="1" applyFill="1" applyBorder="1" applyAlignment="1">
      <alignment vertical="center"/>
    </xf>
    <xf numFmtId="164" fontId="6" fillId="2" borderId="0" xfId="4" applyFont="1" applyFill="1" applyBorder="1"/>
    <xf numFmtId="164" fontId="12" fillId="5" borderId="7" xfId="4" applyFont="1" applyFill="1" applyBorder="1"/>
    <xf numFmtId="164" fontId="12" fillId="5" borderId="4" xfId="4" applyFont="1" applyFill="1" applyBorder="1"/>
    <xf numFmtId="164" fontId="25" fillId="5" borderId="4" xfId="4" applyFont="1" applyFill="1" applyBorder="1" applyAlignment="1">
      <alignment vertical="center"/>
    </xf>
    <xf numFmtId="164" fontId="25" fillId="5" borderId="5" xfId="4" applyFont="1" applyFill="1" applyBorder="1" applyAlignment="1">
      <alignment vertical="center"/>
    </xf>
    <xf numFmtId="164" fontId="9" fillId="11" borderId="8" xfId="4" applyFont="1" applyFill="1" applyBorder="1" applyAlignment="1">
      <alignment vertical="center"/>
    </xf>
    <xf numFmtId="164" fontId="9" fillId="11" borderId="9" xfId="4" applyFont="1" applyFill="1" applyBorder="1" applyAlignment="1">
      <alignment vertical="center"/>
    </xf>
    <xf numFmtId="164" fontId="9" fillId="11" borderId="9" xfId="4" applyFont="1" applyFill="1" applyBorder="1" applyAlignment="1">
      <alignment horizontal="left" vertical="center"/>
    </xf>
    <xf numFmtId="164" fontId="8" fillId="11" borderId="9" xfId="4" applyFont="1" applyFill="1" applyBorder="1" applyAlignment="1">
      <alignment horizontal="center" vertical="top" wrapText="1"/>
    </xf>
    <xf numFmtId="164" fontId="8" fillId="11" borderId="10" xfId="4" applyFont="1" applyFill="1" applyBorder="1" applyAlignment="1">
      <alignment horizontal="center" vertical="top" wrapText="1"/>
    </xf>
    <xf numFmtId="164" fontId="8" fillId="11" borderId="9" xfId="4" applyFont="1" applyFill="1" applyBorder="1" applyAlignment="1">
      <alignment horizontal="center" vertical="center" wrapText="1"/>
    </xf>
    <xf numFmtId="164" fontId="9" fillId="11" borderId="21" xfId="4" applyFont="1" applyFill="1" applyBorder="1" applyAlignment="1">
      <alignment horizontal="center" vertical="center" wrapText="1"/>
    </xf>
    <xf numFmtId="164" fontId="9" fillId="13" borderId="11" xfId="4" applyFont="1" applyFill="1" applyBorder="1" applyAlignment="1">
      <alignment vertical="center"/>
    </xf>
    <xf numFmtId="164" fontId="9" fillId="13" borderId="6" xfId="4" applyFont="1" applyFill="1" applyBorder="1" applyAlignment="1">
      <alignment vertical="center"/>
    </xf>
    <xf numFmtId="164" fontId="9" fillId="13" borderId="3" xfId="4" applyFont="1" applyFill="1" applyBorder="1" applyAlignment="1">
      <alignment vertical="center"/>
    </xf>
    <xf numFmtId="164" fontId="9" fillId="13" borderId="12" xfId="4" applyFont="1" applyFill="1" applyBorder="1" applyAlignment="1">
      <alignment vertical="center"/>
    </xf>
    <xf numFmtId="164" fontId="8" fillId="14" borderId="9" xfId="4" applyFont="1" applyFill="1" applyBorder="1" applyAlignment="1">
      <alignment horizontal="center" vertical="center" wrapText="1"/>
    </xf>
    <xf numFmtId="164" fontId="9" fillId="14" borderId="3" xfId="4" applyFont="1" applyFill="1" applyBorder="1" applyAlignment="1">
      <alignment vertical="center"/>
    </xf>
    <xf numFmtId="164" fontId="9" fillId="11" borderId="39" xfId="4" applyFont="1" applyFill="1" applyBorder="1" applyAlignment="1">
      <alignment vertical="center"/>
    </xf>
    <xf numFmtId="164" fontId="9" fillId="11" borderId="43" xfId="4" applyFont="1" applyFill="1" applyBorder="1" applyAlignment="1">
      <alignment horizontal="center" vertical="center" wrapText="1"/>
    </xf>
    <xf numFmtId="164" fontId="9" fillId="11" borderId="44" xfId="4" applyFont="1" applyFill="1" applyBorder="1" applyAlignment="1">
      <alignment vertical="center"/>
    </xf>
    <xf numFmtId="164" fontId="9" fillId="11" borderId="44" xfId="4" applyFont="1" applyFill="1" applyBorder="1" applyAlignment="1">
      <alignment horizontal="left" vertical="center"/>
    </xf>
    <xf numFmtId="164" fontId="8" fillId="11" borderId="44" xfId="4" applyFont="1" applyFill="1" applyBorder="1" applyAlignment="1">
      <alignment horizontal="center" vertical="center" wrapText="1"/>
    </xf>
    <xf numFmtId="164" fontId="8" fillId="14" borderId="44" xfId="4" applyFont="1" applyFill="1" applyBorder="1" applyAlignment="1">
      <alignment horizontal="center" vertical="center" wrapText="1"/>
    </xf>
    <xf numFmtId="164" fontId="8" fillId="11" borderId="44" xfId="4" applyFont="1" applyFill="1" applyBorder="1" applyAlignment="1">
      <alignment horizontal="center" vertical="top" wrapText="1"/>
    </xf>
    <xf numFmtId="164" fontId="8" fillId="11" borderId="45" xfId="4" applyFont="1" applyFill="1" applyBorder="1" applyAlignment="1">
      <alignment horizontal="center" vertical="top" wrapText="1"/>
    </xf>
    <xf numFmtId="164" fontId="12" fillId="4" borderId="0" xfId="4" applyFont="1" applyFill="1" applyBorder="1" applyAlignment="1">
      <alignment horizontal="center" vertical="center"/>
    </xf>
    <xf numFmtId="164" fontId="12" fillId="4" borderId="23" xfId="4" applyFont="1" applyFill="1" applyBorder="1" applyAlignment="1">
      <alignment vertical="center"/>
    </xf>
    <xf numFmtId="164" fontId="12" fillId="4" borderId="0" xfId="4" applyFont="1" applyFill="1" applyBorder="1" applyAlignment="1">
      <alignment vertical="center"/>
    </xf>
    <xf numFmtId="164" fontId="12" fillId="4" borderId="0" xfId="4" applyFont="1" applyFill="1" applyBorder="1" applyAlignment="1">
      <alignment horizontal="left" vertical="center" wrapText="1"/>
    </xf>
    <xf numFmtId="164" fontId="12" fillId="4" borderId="24" xfId="4" applyFont="1" applyFill="1" applyBorder="1" applyAlignment="1">
      <alignment horizontal="center" vertical="center"/>
    </xf>
    <xf numFmtId="164" fontId="8" fillId="14" borderId="10" xfId="4" applyFont="1" applyFill="1" applyBorder="1" applyAlignment="1">
      <alignment horizontal="center" vertical="center" wrapText="1"/>
    </xf>
    <xf numFmtId="164" fontId="8" fillId="14" borderId="45" xfId="4" applyFont="1" applyFill="1" applyBorder="1" applyAlignment="1">
      <alignment horizontal="center" vertical="center" wrapText="1"/>
    </xf>
    <xf numFmtId="164" fontId="9" fillId="14" borderId="12" xfId="4" applyFont="1" applyFill="1" applyBorder="1" applyAlignment="1">
      <alignment vertical="center"/>
    </xf>
    <xf numFmtId="164" fontId="12" fillId="2" borderId="0" xfId="4" applyFont="1" applyFill="1" applyBorder="1" applyProtection="1">
      <protection locked="0"/>
    </xf>
    <xf numFmtId="164" fontId="12" fillId="2" borderId="0" xfId="4" applyFont="1" applyFill="1" applyBorder="1" applyAlignment="1" applyProtection="1">
      <alignment wrapText="1"/>
      <protection locked="0"/>
    </xf>
    <xf numFmtId="164" fontId="9" fillId="10" borderId="12" xfId="4" applyFont="1" applyFill="1" applyBorder="1" applyAlignment="1" applyProtection="1">
      <alignment horizontal="left" vertical="center"/>
      <protection locked="0"/>
    </xf>
    <xf numFmtId="168" fontId="14" fillId="10" borderId="9" xfId="4" applyNumberFormat="1" applyFont="1" applyFill="1" applyBorder="1" applyAlignment="1" applyProtection="1">
      <alignment horizontal="right" vertical="center" wrapText="1"/>
      <protection locked="0"/>
    </xf>
    <xf numFmtId="168" fontId="14" fillId="10" borderId="9" xfId="4" applyNumberFormat="1" applyFont="1" applyFill="1" applyBorder="1" applyAlignment="1" applyProtection="1">
      <alignment vertical="center" wrapText="1"/>
      <protection locked="0"/>
    </xf>
    <xf numFmtId="168" fontId="8" fillId="10" borderId="40" xfId="4" applyNumberFormat="1" applyFont="1" applyFill="1" applyBorder="1" applyAlignment="1" applyProtection="1">
      <alignment vertical="center"/>
      <protection locked="0"/>
    </xf>
    <xf numFmtId="168" fontId="8" fillId="10" borderId="41" xfId="4" applyNumberFormat="1" applyFont="1" applyFill="1" applyBorder="1" applyAlignment="1" applyProtection="1">
      <alignment vertical="center"/>
      <protection locked="0"/>
    </xf>
    <xf numFmtId="164" fontId="28" fillId="2" borderId="0" xfId="11" applyNumberFormat="1" applyFill="1" applyBorder="1" applyProtection="1">
      <protection locked="0"/>
    </xf>
    <xf numFmtId="168" fontId="11" fillId="2" borderId="0" xfId="4" applyNumberFormat="1" applyFont="1" applyFill="1" applyBorder="1" applyProtection="1"/>
    <xf numFmtId="164" fontId="12" fillId="2" borderId="0" xfId="4" applyFont="1" applyFill="1" applyBorder="1" applyAlignment="1" applyProtection="1">
      <alignment horizontal="center" wrapText="1"/>
    </xf>
    <xf numFmtId="164" fontId="12" fillId="2" borderId="0" xfId="4" applyFont="1" applyFill="1" applyBorder="1" applyProtection="1"/>
    <xf numFmtId="164" fontId="12" fillId="2" borderId="0" xfId="4" applyFont="1" applyFill="1" applyBorder="1" applyAlignment="1" applyProtection="1">
      <alignment wrapText="1"/>
    </xf>
    <xf numFmtId="164" fontId="12" fillId="2" borderId="0" xfId="4" applyFont="1" applyFill="1" applyBorder="1" applyAlignment="1" applyProtection="1">
      <alignment horizontal="center"/>
    </xf>
    <xf numFmtId="164" fontId="12" fillId="2" borderId="0" xfId="4" applyFont="1" applyFill="1" applyBorder="1" applyAlignment="1" applyProtection="1">
      <alignment horizontal="center" vertical="center"/>
    </xf>
    <xf numFmtId="164" fontId="13" fillId="2" borderId="0" xfId="4" applyFont="1" applyFill="1" applyBorder="1" applyAlignment="1" applyProtection="1">
      <alignment horizontal="right" vertical="center"/>
    </xf>
    <xf numFmtId="164" fontId="12" fillId="2" borderId="0" xfId="4" applyFont="1" applyFill="1" applyBorder="1" applyAlignment="1" applyProtection="1">
      <alignment horizontal="left" vertical="center"/>
    </xf>
    <xf numFmtId="164" fontId="12" fillId="5" borderId="7" xfId="4" applyFont="1" applyFill="1" applyBorder="1" applyProtection="1"/>
    <xf numFmtId="164" fontId="12" fillId="5" borderId="4" xfId="4" applyFont="1" applyFill="1" applyBorder="1" applyProtection="1"/>
    <xf numFmtId="164" fontId="25" fillId="5" borderId="4" xfId="4" applyFont="1" applyFill="1" applyBorder="1" applyAlignment="1" applyProtection="1">
      <alignment vertical="center"/>
    </xf>
    <xf numFmtId="164" fontId="25" fillId="5" borderId="5" xfId="4" applyFont="1" applyFill="1" applyBorder="1" applyAlignment="1" applyProtection="1">
      <alignment vertical="center"/>
    </xf>
    <xf numFmtId="168" fontId="11" fillId="2" borderId="0" xfId="4" applyNumberFormat="1" applyFont="1" applyFill="1" applyBorder="1" applyAlignment="1" applyProtection="1">
      <alignment vertical="center"/>
    </xf>
    <xf numFmtId="164" fontId="12" fillId="4" borderId="7" xfId="4" applyFont="1" applyFill="1" applyBorder="1" applyAlignment="1" applyProtection="1">
      <alignment vertical="center"/>
    </xf>
    <xf numFmtId="164" fontId="12" fillId="4" borderId="4" xfId="4" applyFont="1" applyFill="1" applyBorder="1" applyAlignment="1" applyProtection="1">
      <alignment vertical="center"/>
    </xf>
    <xf numFmtId="164" fontId="12" fillId="4" borderId="4" xfId="4" applyFont="1" applyFill="1" applyBorder="1" applyAlignment="1" applyProtection="1">
      <alignment horizontal="left" vertical="center" wrapText="1"/>
    </xf>
    <xf numFmtId="164" fontId="12" fillId="4" borderId="4" xfId="4" applyFont="1" applyFill="1" applyBorder="1" applyAlignment="1" applyProtection="1">
      <alignment horizontal="center" vertical="center"/>
    </xf>
    <xf numFmtId="164" fontId="12" fillId="4" borderId="4" xfId="4" applyFont="1" applyFill="1" applyBorder="1" applyAlignment="1" applyProtection="1">
      <alignment horizontal="right" vertical="center"/>
    </xf>
    <xf numFmtId="164" fontId="12" fillId="4" borderId="5" xfId="4" applyFont="1" applyFill="1" applyBorder="1" applyAlignment="1" applyProtection="1">
      <alignment horizontal="right" vertical="center"/>
    </xf>
    <xf numFmtId="168" fontId="6" fillId="2" borderId="0" xfId="4" applyNumberFormat="1" applyFont="1" applyFill="1" applyBorder="1" applyAlignment="1" applyProtection="1">
      <alignment vertical="center"/>
    </xf>
    <xf numFmtId="164" fontId="9" fillId="5" borderId="18" xfId="4" applyFont="1" applyFill="1" applyBorder="1" applyAlignment="1" applyProtection="1">
      <alignment horizontal="left" vertical="center"/>
    </xf>
    <xf numFmtId="164" fontId="6" fillId="5" borderId="19" xfId="4" applyFont="1" applyFill="1" applyBorder="1" applyAlignment="1" applyProtection="1">
      <alignment vertical="center"/>
    </xf>
    <xf numFmtId="164" fontId="8" fillId="5" borderId="19" xfId="4" applyFont="1" applyFill="1" applyBorder="1" applyAlignment="1" applyProtection="1">
      <alignment horizontal="right" vertical="center"/>
    </xf>
    <xf numFmtId="164" fontId="6" fillId="5" borderId="19" xfId="4" applyFont="1" applyFill="1" applyBorder="1" applyProtection="1"/>
    <xf numFmtId="164" fontId="6" fillId="5" borderId="22" xfId="4" applyFont="1" applyFill="1" applyBorder="1" applyProtection="1"/>
    <xf numFmtId="164" fontId="6" fillId="2" borderId="0" xfId="4" applyFont="1" applyFill="1" applyBorder="1" applyProtection="1"/>
    <xf numFmtId="164" fontId="8" fillId="5" borderId="23" xfId="4" applyFont="1" applyFill="1" applyBorder="1" applyAlignment="1" applyProtection="1">
      <alignment horizontal="left" vertical="center"/>
    </xf>
    <xf numFmtId="164" fontId="6" fillId="5" borderId="0" xfId="4" applyFont="1" applyFill="1" applyBorder="1" applyAlignment="1" applyProtection="1">
      <alignment vertical="center"/>
    </xf>
    <xf numFmtId="164" fontId="8" fillId="5" borderId="0" xfId="4" applyFont="1" applyFill="1" applyBorder="1" applyAlignment="1" applyProtection="1">
      <alignment horizontal="right" vertical="center"/>
    </xf>
    <xf numFmtId="164" fontId="6" fillId="5" borderId="0" xfId="4" applyFont="1" applyFill="1" applyBorder="1" applyProtection="1"/>
    <xf numFmtId="164" fontId="6" fillId="5" borderId="24" xfId="4" applyFont="1" applyFill="1" applyBorder="1" applyProtection="1"/>
    <xf numFmtId="164" fontId="24" fillId="5" borderId="23" xfId="4" applyFont="1" applyFill="1" applyBorder="1" applyAlignment="1" applyProtection="1">
      <alignment horizontal="left"/>
    </xf>
    <xf numFmtId="164" fontId="8" fillId="5" borderId="0" xfId="4" applyFont="1" applyFill="1" applyBorder="1" applyAlignment="1" applyProtection="1">
      <alignment horizontal="right"/>
    </xf>
    <xf numFmtId="164" fontId="6" fillId="5" borderId="23" xfId="4" applyFont="1" applyFill="1" applyBorder="1" applyAlignment="1" applyProtection="1">
      <alignment vertical="center"/>
    </xf>
    <xf numFmtId="164" fontId="6" fillId="5" borderId="23" xfId="4" applyFont="1" applyFill="1" applyBorder="1" applyProtection="1"/>
    <xf numFmtId="164" fontId="9" fillId="5" borderId="0" xfId="4" applyFont="1" applyFill="1" applyBorder="1" applyAlignment="1" applyProtection="1">
      <alignment horizontal="left" vertical="center"/>
    </xf>
    <xf numFmtId="164" fontId="15" fillId="5" borderId="0" xfId="4" applyFont="1" applyFill="1" applyBorder="1" applyAlignment="1" applyProtection="1">
      <alignment vertical="center"/>
    </xf>
    <xf numFmtId="164" fontId="9" fillId="5" borderId="14" xfId="4" applyFont="1" applyFill="1" applyBorder="1" applyAlignment="1" applyProtection="1">
      <alignment horizontal="left" vertical="center"/>
    </xf>
    <xf numFmtId="164" fontId="10" fillId="5" borderId="0" xfId="4" applyFont="1" applyFill="1" applyBorder="1" applyAlignment="1" applyProtection="1">
      <alignment horizontal="left" vertical="center"/>
    </xf>
    <xf numFmtId="164" fontId="8" fillId="5" borderId="25" xfId="4" applyFont="1" applyFill="1" applyBorder="1" applyAlignment="1" applyProtection="1">
      <alignment horizontal="left" vertical="center"/>
    </xf>
    <xf numFmtId="164" fontId="9" fillId="5" borderId="17" xfId="4" applyFont="1" applyFill="1" applyBorder="1" applyAlignment="1" applyProtection="1">
      <alignment horizontal="left" vertical="center"/>
    </xf>
    <xf numFmtId="164" fontId="6" fillId="5" borderId="17" xfId="4" applyFont="1" applyFill="1" applyBorder="1" applyProtection="1"/>
    <xf numFmtId="164" fontId="9" fillId="5" borderId="17" xfId="4" applyFont="1" applyFill="1" applyBorder="1" applyAlignment="1" applyProtection="1">
      <alignment horizontal="right" vertical="center"/>
    </xf>
    <xf numFmtId="164" fontId="6" fillId="5" borderId="26" xfId="4" applyFont="1" applyFill="1" applyBorder="1" applyProtection="1"/>
    <xf numFmtId="164" fontId="12" fillId="2" borderId="0" xfId="4" applyFont="1" applyFill="1" applyBorder="1" applyAlignment="1" applyProtection="1">
      <alignment vertical="center"/>
    </xf>
    <xf numFmtId="164" fontId="13" fillId="2" borderId="0" xfId="4" applyFont="1" applyFill="1" applyBorder="1" applyAlignment="1" applyProtection="1">
      <alignment horizontal="center" vertical="center"/>
    </xf>
    <xf numFmtId="164" fontId="12" fillId="2" borderId="0" xfId="4" applyFont="1" applyFill="1" applyBorder="1" applyAlignment="1" applyProtection="1">
      <alignment horizontal="center" vertical="center" wrapText="1"/>
    </xf>
    <xf numFmtId="164" fontId="22" fillId="2" borderId="0" xfId="4" applyFont="1" applyFill="1" applyBorder="1" applyAlignment="1" applyProtection="1">
      <alignment horizontal="left" vertical="center"/>
    </xf>
    <xf numFmtId="164" fontId="16" fillId="2" borderId="0" xfId="4" applyFont="1" applyFill="1" applyBorder="1" applyAlignment="1" applyProtection="1">
      <alignment vertical="center" wrapText="1"/>
    </xf>
    <xf numFmtId="164" fontId="17" fillId="2" borderId="0" xfId="4" applyFont="1" applyFill="1" applyBorder="1" applyAlignment="1" applyProtection="1">
      <alignment horizontal="center" vertical="center"/>
    </xf>
    <xf numFmtId="164" fontId="18" fillId="2" borderId="0" xfId="4" applyFont="1" applyFill="1" applyBorder="1" applyAlignment="1" applyProtection="1">
      <alignment horizontal="center" vertical="center" wrapText="1"/>
    </xf>
    <xf numFmtId="168" fontId="15" fillId="9" borderId="28" xfId="4" applyNumberFormat="1" applyFont="1" applyFill="1" applyBorder="1" applyAlignment="1" applyProtection="1">
      <alignment vertical="top" wrapText="1"/>
    </xf>
    <xf numFmtId="164" fontId="15" fillId="9" borderId="29" xfId="4" applyFont="1" applyFill="1" applyBorder="1" applyAlignment="1" applyProtection="1">
      <alignment horizontal="left" vertical="top" wrapText="1"/>
    </xf>
    <xf numFmtId="164" fontId="15" fillId="9" borderId="30" xfId="4" applyFont="1" applyFill="1" applyBorder="1" applyAlignment="1" applyProtection="1">
      <alignment horizontal="center" vertical="top" wrapText="1"/>
    </xf>
    <xf numFmtId="167" fontId="15" fillId="9" borderId="30" xfId="4" applyNumberFormat="1" applyFont="1" applyFill="1" applyBorder="1" applyAlignment="1" applyProtection="1">
      <alignment horizontal="center" vertical="top"/>
    </xf>
    <xf numFmtId="164" fontId="19" fillId="6" borderId="30" xfId="4" applyFont="1" applyFill="1" applyBorder="1" applyAlignment="1" applyProtection="1">
      <alignment horizontal="center" vertical="top" wrapText="1"/>
    </xf>
    <xf numFmtId="164" fontId="19" fillId="8" borderId="31" xfId="4" applyFont="1" applyFill="1" applyBorder="1" applyAlignment="1" applyProtection="1">
      <alignment horizontal="center" vertical="top" wrapText="1"/>
    </xf>
    <xf numFmtId="164" fontId="12" fillId="2" borderId="0" xfId="4" applyFont="1" applyFill="1" applyBorder="1" applyAlignment="1" applyProtection="1">
      <alignment vertical="top"/>
    </xf>
    <xf numFmtId="168" fontId="14" fillId="2" borderId="28" xfId="4" applyNumberFormat="1" applyFont="1" applyFill="1" applyBorder="1" applyAlignment="1" applyProtection="1">
      <alignment vertical="center" wrapText="1"/>
    </xf>
    <xf numFmtId="164" fontId="8" fillId="2" borderId="8" xfId="4" applyFont="1" applyFill="1" applyBorder="1" applyAlignment="1" applyProtection="1">
      <alignment vertical="center" wrapText="1"/>
    </xf>
    <xf numFmtId="164" fontId="14" fillId="2" borderId="9" xfId="4" applyFont="1" applyFill="1" applyBorder="1" applyAlignment="1" applyProtection="1">
      <alignment horizontal="right" vertical="center" wrapText="1"/>
    </xf>
    <xf numFmtId="167" fontId="14" fillId="2" borderId="9" xfId="4" applyNumberFormat="1" applyFont="1" applyFill="1" applyBorder="1" applyAlignment="1" applyProtection="1">
      <alignment horizontal="center" vertical="center" wrapText="1"/>
    </xf>
    <xf numFmtId="164" fontId="14" fillId="2" borderId="9" xfId="4" applyFont="1" applyFill="1" applyBorder="1" applyAlignment="1" applyProtection="1">
      <alignment horizontal="center" vertical="center" wrapText="1"/>
    </xf>
    <xf numFmtId="165" fontId="14" fillId="2" borderId="9" xfId="4" applyNumberFormat="1" applyFont="1" applyFill="1" applyBorder="1" applyAlignment="1" applyProtection="1">
      <alignment horizontal="right" vertical="center" wrapText="1"/>
    </xf>
    <xf numFmtId="165" fontId="20" fillId="6" borderId="9" xfId="4" applyNumberFormat="1" applyFont="1" applyFill="1" applyBorder="1" applyAlignment="1" applyProtection="1">
      <alignment horizontal="right" vertical="center" wrapText="1"/>
    </xf>
    <xf numFmtId="10" fontId="14" fillId="2" borderId="9" xfId="7" applyNumberFormat="1" applyFont="1" applyFill="1" applyBorder="1" applyAlignment="1" applyProtection="1">
      <alignment horizontal="right" vertical="center" wrapText="1"/>
    </xf>
    <xf numFmtId="165" fontId="20" fillId="8" borderId="10" xfId="4" applyNumberFormat="1" applyFont="1" applyFill="1" applyBorder="1" applyAlignment="1" applyProtection="1">
      <alignment horizontal="right" vertical="center" wrapText="1"/>
    </xf>
    <xf numFmtId="164" fontId="14" fillId="2" borderId="0" xfId="4" applyFont="1" applyFill="1" applyBorder="1" applyAlignment="1" applyProtection="1">
      <alignment vertical="center" wrapText="1"/>
    </xf>
    <xf numFmtId="168" fontId="14" fillId="3" borderId="28" xfId="4" applyNumberFormat="1" applyFont="1" applyFill="1" applyBorder="1" applyAlignment="1" applyProtection="1">
      <alignment vertical="center"/>
    </xf>
    <xf numFmtId="168" fontId="14" fillId="3" borderId="13" xfId="4" applyNumberFormat="1" applyFont="1" applyFill="1" applyBorder="1" applyAlignment="1" applyProtection="1">
      <alignment vertical="center"/>
    </xf>
    <xf numFmtId="168" fontId="14" fillId="3" borderId="2" xfId="4" applyNumberFormat="1" applyFont="1" applyFill="1" applyBorder="1" applyAlignment="1" applyProtection="1">
      <alignment vertical="center"/>
    </xf>
    <xf numFmtId="164" fontId="14" fillId="3" borderId="2" xfId="4" applyFont="1" applyFill="1" applyBorder="1" applyAlignment="1" applyProtection="1">
      <alignment vertical="center"/>
    </xf>
    <xf numFmtId="167" fontId="14" fillId="3" borderId="2" xfId="4" applyNumberFormat="1" applyFont="1" applyFill="1" applyBorder="1" applyAlignment="1" applyProtection="1">
      <alignment horizontal="center" vertical="center"/>
    </xf>
    <xf numFmtId="165" fontId="14" fillId="3" borderId="2" xfId="4" applyNumberFormat="1" applyFont="1" applyFill="1" applyBorder="1" applyAlignment="1" applyProtection="1">
      <alignment horizontal="right" vertical="center"/>
    </xf>
    <xf numFmtId="165" fontId="8" fillId="3" borderId="2" xfId="4" applyNumberFormat="1" applyFont="1" applyFill="1" applyBorder="1" applyAlignment="1" applyProtection="1">
      <alignment horizontal="right" vertical="center"/>
    </xf>
    <xf numFmtId="164" fontId="14" fillId="3" borderId="2" xfId="4" applyFont="1" applyFill="1" applyBorder="1" applyAlignment="1" applyProtection="1">
      <alignment horizontal="right" vertical="center"/>
    </xf>
    <xf numFmtId="165" fontId="8" fillId="3" borderId="14" xfId="4" applyNumberFormat="1" applyFont="1" applyFill="1" applyBorder="1" applyAlignment="1" applyProtection="1">
      <alignment vertical="center"/>
    </xf>
    <xf numFmtId="164" fontId="8" fillId="2" borderId="11" xfId="4" applyFont="1" applyFill="1" applyBorder="1" applyAlignment="1" applyProtection="1">
      <alignment vertical="center" wrapText="1"/>
    </xf>
    <xf numFmtId="168" fontId="14" fillId="2" borderId="3" xfId="4" applyNumberFormat="1" applyFont="1" applyFill="1" applyBorder="1" applyAlignment="1" applyProtection="1">
      <alignment horizontal="right" vertical="center" wrapText="1"/>
    </xf>
    <xf numFmtId="164" fontId="14" fillId="2" borderId="3" xfId="4" applyFont="1" applyFill="1" applyBorder="1" applyAlignment="1" applyProtection="1">
      <alignment horizontal="right" vertical="center" wrapText="1"/>
    </xf>
    <xf numFmtId="167" fontId="14" fillId="2" borderId="3" xfId="4" applyNumberFormat="1" applyFont="1" applyFill="1" applyBorder="1" applyAlignment="1" applyProtection="1">
      <alignment horizontal="center" vertical="center" wrapText="1"/>
    </xf>
    <xf numFmtId="164" fontId="14" fillId="2" borderId="3" xfId="4" applyFont="1" applyFill="1" applyBorder="1" applyAlignment="1" applyProtection="1">
      <alignment horizontal="center" vertical="center" wrapText="1"/>
    </xf>
    <xf numFmtId="168" fontId="14" fillId="0" borderId="3" xfId="4" applyNumberFormat="1" applyFont="1" applyFill="1" applyBorder="1" applyAlignment="1" applyProtection="1">
      <alignment vertical="center" wrapText="1"/>
    </xf>
    <xf numFmtId="165" fontId="14" fillId="2" borderId="3" xfId="4" applyNumberFormat="1" applyFont="1" applyFill="1" applyBorder="1" applyAlignment="1" applyProtection="1">
      <alignment horizontal="right" vertical="center" wrapText="1"/>
    </xf>
    <xf numFmtId="165" fontId="20" fillId="6" borderId="3" xfId="4" applyNumberFormat="1" applyFont="1" applyFill="1" applyBorder="1" applyAlignment="1" applyProtection="1">
      <alignment horizontal="right" vertical="center" wrapText="1"/>
    </xf>
    <xf numFmtId="10" fontId="14" fillId="2" borderId="3" xfId="7" applyNumberFormat="1" applyFont="1" applyFill="1" applyBorder="1" applyAlignment="1" applyProtection="1">
      <alignment horizontal="right" vertical="center" wrapText="1"/>
    </xf>
    <xf numFmtId="165" fontId="20" fillId="8" borderId="12" xfId="4" applyNumberFormat="1" applyFont="1" applyFill="1" applyBorder="1" applyAlignment="1" applyProtection="1">
      <alignment horizontal="right" vertical="center" wrapText="1"/>
    </xf>
    <xf numFmtId="164" fontId="14" fillId="2" borderId="11" xfId="4" applyFont="1" applyFill="1" applyBorder="1" applyAlignment="1" applyProtection="1">
      <alignment vertical="center" wrapText="1"/>
    </xf>
    <xf numFmtId="168" fontId="14" fillId="2" borderId="3" xfId="4" applyNumberFormat="1" applyFont="1" applyFill="1" applyBorder="1" applyAlignment="1" applyProtection="1">
      <alignment vertical="center" wrapText="1"/>
    </xf>
    <xf numFmtId="165" fontId="20" fillId="0" borderId="3" xfId="4" applyNumberFormat="1" applyFont="1" applyFill="1" applyBorder="1" applyAlignment="1" applyProtection="1">
      <alignment horizontal="right" vertical="center" wrapText="1"/>
    </xf>
    <xf numFmtId="164" fontId="14" fillId="0" borderId="3" xfId="4" applyFont="1" applyFill="1" applyBorder="1" applyAlignment="1" applyProtection="1">
      <alignment horizontal="right" vertical="center" wrapText="1"/>
    </xf>
    <xf numFmtId="165" fontId="20" fillId="0" borderId="12" xfId="4" applyNumberFormat="1" applyFont="1" applyFill="1" applyBorder="1" applyAlignment="1" applyProtection="1">
      <alignment horizontal="right" vertical="center" wrapText="1"/>
    </xf>
    <xf numFmtId="168" fontId="14" fillId="3" borderId="32" xfId="4" applyNumberFormat="1" applyFont="1" applyFill="1" applyBorder="1" applyAlignment="1" applyProtection="1">
      <alignment vertical="center"/>
    </xf>
    <xf numFmtId="168" fontId="14" fillId="3" borderId="33" xfId="4" applyNumberFormat="1" applyFont="1" applyFill="1" applyBorder="1" applyAlignment="1" applyProtection="1">
      <alignment vertical="center"/>
    </xf>
    <xf numFmtId="164" fontId="14" fillId="3" borderId="33" xfId="4" applyFont="1" applyFill="1" applyBorder="1" applyAlignment="1" applyProtection="1">
      <alignment vertical="center"/>
    </xf>
    <xf numFmtId="167" fontId="14" fillId="3" borderId="33" xfId="4" applyNumberFormat="1" applyFont="1" applyFill="1" applyBorder="1" applyAlignment="1" applyProtection="1">
      <alignment horizontal="center" vertical="center"/>
    </xf>
    <xf numFmtId="165" fontId="14" fillId="3" borderId="33" xfId="4" applyNumberFormat="1" applyFont="1" applyFill="1" applyBorder="1" applyAlignment="1" applyProtection="1">
      <alignment horizontal="right" vertical="center"/>
    </xf>
    <xf numFmtId="165" fontId="8" fillId="3" borderId="33" xfId="4" applyNumberFormat="1" applyFont="1" applyFill="1" applyBorder="1" applyAlignment="1" applyProtection="1">
      <alignment horizontal="right" vertical="center"/>
    </xf>
    <xf numFmtId="164" fontId="14" fillId="3" borderId="33" xfId="4" applyFont="1" applyFill="1" applyBorder="1" applyAlignment="1" applyProtection="1">
      <alignment horizontal="right" vertical="center"/>
    </xf>
    <xf numFmtId="165" fontId="8" fillId="3" borderId="34" xfId="4" applyNumberFormat="1" applyFont="1" applyFill="1" applyBorder="1" applyAlignment="1" applyProtection="1">
      <alignment vertical="center"/>
    </xf>
    <xf numFmtId="168" fontId="14" fillId="0" borderId="0" xfId="4" applyNumberFormat="1" applyFont="1" applyFill="1" applyBorder="1" applyAlignment="1" applyProtection="1">
      <alignment vertical="center"/>
    </xf>
    <xf numFmtId="164" fontId="15" fillId="14" borderId="7" xfId="4" applyFont="1" applyFill="1" applyBorder="1" applyAlignment="1" applyProtection="1">
      <alignment vertical="center"/>
    </xf>
    <xf numFmtId="164" fontId="6" fillId="14" borderId="4" xfId="4" applyFont="1" applyFill="1" applyBorder="1" applyAlignment="1" applyProtection="1">
      <alignment vertical="center" wrapText="1"/>
    </xf>
    <xf numFmtId="164" fontId="6" fillId="14" borderId="5" xfId="4" applyFont="1" applyFill="1" applyBorder="1" applyAlignment="1" applyProtection="1">
      <alignment vertical="center" wrapText="1"/>
    </xf>
    <xf numFmtId="164" fontId="15" fillId="14" borderId="42" xfId="4" applyFont="1" applyFill="1" applyBorder="1" applyAlignment="1" applyProtection="1">
      <alignment horizontal="left" vertical="top"/>
    </xf>
    <xf numFmtId="164" fontId="15" fillId="14" borderId="42" xfId="4" applyFont="1" applyFill="1" applyBorder="1" applyAlignment="1" applyProtection="1">
      <alignment horizontal="center" vertical="top" wrapText="1"/>
    </xf>
    <xf numFmtId="164" fontId="15" fillId="14" borderId="42" xfId="4" applyFont="1" applyFill="1" applyBorder="1" applyAlignment="1" applyProtection="1">
      <alignment vertical="top" wrapText="1"/>
    </xf>
    <xf numFmtId="164" fontId="6" fillId="14" borderId="18" xfId="4" applyFont="1" applyFill="1" applyBorder="1" applyAlignment="1" applyProtection="1">
      <alignment vertical="top" wrapText="1"/>
    </xf>
    <xf numFmtId="164" fontId="6" fillId="14" borderId="22" xfId="4" applyFont="1" applyFill="1" applyBorder="1" applyAlignment="1" applyProtection="1">
      <alignment vertical="top" wrapText="1"/>
    </xf>
    <xf numFmtId="164" fontId="15" fillId="14" borderId="30" xfId="4" applyFont="1" applyFill="1" applyBorder="1" applyAlignment="1" applyProtection="1">
      <alignment horizontal="center" vertical="top" wrapText="1"/>
    </xf>
    <xf numFmtId="164" fontId="6" fillId="14" borderId="42" xfId="4" applyFont="1" applyFill="1" applyBorder="1" applyAlignment="1" applyProtection="1">
      <alignment vertical="top" wrapText="1"/>
    </xf>
    <xf numFmtId="164" fontId="15" fillId="14" borderId="31" xfId="4" applyFont="1" applyFill="1" applyBorder="1" applyAlignment="1" applyProtection="1">
      <alignment horizontal="center" vertical="top" wrapText="1"/>
    </xf>
    <xf numFmtId="168" fontId="8" fillId="14" borderId="40" xfId="4" applyNumberFormat="1" applyFont="1" applyFill="1" applyBorder="1" applyAlignment="1" applyProtection="1">
      <alignment vertical="center"/>
    </xf>
    <xf numFmtId="168" fontId="8" fillId="14" borderId="13" xfId="4" applyNumberFormat="1" applyFont="1" applyFill="1" applyBorder="1" applyAlignment="1" applyProtection="1">
      <alignment vertical="center"/>
    </xf>
    <xf numFmtId="168" fontId="8" fillId="14" borderId="14" xfId="4" applyNumberFormat="1" applyFont="1" applyFill="1" applyBorder="1" applyAlignment="1" applyProtection="1">
      <alignment vertical="center"/>
    </xf>
    <xf numFmtId="165" fontId="8" fillId="14" borderId="40" xfId="4" applyNumberFormat="1" applyFont="1" applyFill="1" applyBorder="1" applyAlignment="1" applyProtection="1">
      <alignment horizontal="right" vertical="center"/>
    </xf>
    <xf numFmtId="164" fontId="14" fillId="14" borderId="40" xfId="4" applyFont="1" applyFill="1" applyBorder="1" applyAlignment="1" applyProtection="1">
      <alignment horizontal="right" vertical="center"/>
    </xf>
    <xf numFmtId="165" fontId="8" fillId="14" borderId="14" xfId="4" applyNumberFormat="1" applyFont="1" applyFill="1" applyBorder="1" applyAlignment="1" applyProtection="1">
      <alignment vertical="center"/>
    </xf>
    <xf numFmtId="168" fontId="8" fillId="14" borderId="41" xfId="4" applyNumberFormat="1" applyFont="1" applyFill="1" applyBorder="1" applyAlignment="1" applyProtection="1">
      <alignment vertical="center"/>
    </xf>
    <xf numFmtId="168" fontId="8" fillId="14" borderId="15" xfId="4" applyNumberFormat="1" applyFont="1" applyFill="1" applyBorder="1" applyAlignment="1" applyProtection="1">
      <alignment vertical="center"/>
    </xf>
    <xf numFmtId="168" fontId="8" fillId="14" borderId="27" xfId="4" applyNumberFormat="1" applyFont="1" applyFill="1" applyBorder="1" applyAlignment="1" applyProtection="1">
      <alignment vertical="center"/>
    </xf>
    <xf numFmtId="165" fontId="8" fillId="14" borderId="41" xfId="4" applyNumberFormat="1" applyFont="1" applyFill="1" applyBorder="1" applyAlignment="1" applyProtection="1">
      <alignment horizontal="right" vertical="center"/>
    </xf>
    <xf numFmtId="164" fontId="14" fillId="14" borderId="41" xfId="4" applyFont="1" applyFill="1" applyBorder="1" applyAlignment="1" applyProtection="1">
      <alignment horizontal="right" vertical="center"/>
    </xf>
    <xf numFmtId="165" fontId="8" fillId="14" borderId="27" xfId="4" applyNumberFormat="1" applyFont="1" applyFill="1" applyBorder="1" applyAlignment="1" applyProtection="1">
      <alignment vertical="center"/>
    </xf>
    <xf numFmtId="168" fontId="14" fillId="2" borderId="0" xfId="4" applyNumberFormat="1" applyFont="1" applyFill="1" applyBorder="1" applyAlignment="1" applyProtection="1">
      <alignment vertical="center" wrapText="1"/>
    </xf>
    <xf numFmtId="164" fontId="20" fillId="7" borderId="25" xfId="4" applyFont="1" applyFill="1" applyBorder="1" applyAlignment="1" applyProtection="1">
      <alignment vertical="center"/>
    </xf>
    <xf numFmtId="164" fontId="21" fillId="7" borderId="17" xfId="4" applyFont="1" applyFill="1" applyBorder="1" applyAlignment="1" applyProtection="1">
      <alignment vertical="center"/>
    </xf>
    <xf numFmtId="164" fontId="22" fillId="7" borderId="17" xfId="4" applyFont="1" applyFill="1" applyBorder="1" applyAlignment="1" applyProtection="1">
      <alignment vertical="center"/>
    </xf>
    <xf numFmtId="165" fontId="20" fillId="7" borderId="35" xfId="4" applyNumberFormat="1" applyFont="1" applyFill="1" applyBorder="1" applyAlignment="1" applyProtection="1">
      <alignment horizontal="right" vertical="center" wrapText="1"/>
    </xf>
    <xf numFmtId="164" fontId="22" fillId="7" borderId="17" xfId="4" applyFont="1" applyFill="1" applyBorder="1" applyAlignment="1" applyProtection="1">
      <alignment horizontal="right" vertical="center" wrapText="1"/>
    </xf>
    <xf numFmtId="164" fontId="14" fillId="2" borderId="0" xfId="4" applyFont="1" applyFill="1" applyBorder="1" applyProtection="1"/>
    <xf numFmtId="164" fontId="12" fillId="2" borderId="18" xfId="4" applyFont="1" applyFill="1" applyBorder="1" applyProtection="1"/>
    <xf numFmtId="164" fontId="12" fillId="2" borderId="19" xfId="4" applyFont="1" applyFill="1" applyBorder="1" applyProtection="1"/>
    <xf numFmtId="164" fontId="12" fillId="2" borderId="19" xfId="4" applyFont="1" applyFill="1" applyBorder="1" applyAlignment="1" applyProtection="1">
      <alignment wrapText="1"/>
    </xf>
    <xf numFmtId="164" fontId="12" fillId="2" borderId="22" xfId="4" applyFont="1" applyFill="1" applyBorder="1" applyProtection="1"/>
    <xf numFmtId="164" fontId="22" fillId="2" borderId="23" xfId="4" applyFont="1" applyFill="1" applyBorder="1" applyProtection="1"/>
    <xf numFmtId="164" fontId="12" fillId="2" borderId="24" xfId="4" applyFont="1" applyFill="1" applyBorder="1" applyProtection="1"/>
    <xf numFmtId="164" fontId="8" fillId="2" borderId="23" xfId="4" applyFont="1" applyFill="1" applyBorder="1" applyProtection="1"/>
    <xf numFmtId="168" fontId="14" fillId="2" borderId="0" xfId="4" applyNumberFormat="1" applyFont="1" applyFill="1" applyBorder="1" applyProtection="1"/>
    <xf numFmtId="164" fontId="22" fillId="2" borderId="25" xfId="4" applyFont="1" applyFill="1" applyBorder="1" applyAlignment="1" applyProtection="1"/>
    <xf numFmtId="164" fontId="22" fillId="2" borderId="17" xfId="4" applyFont="1" applyFill="1" applyBorder="1" applyAlignment="1" applyProtection="1"/>
    <xf numFmtId="164" fontId="14" fillId="2" borderId="26" xfId="4" applyFont="1" applyFill="1" applyBorder="1" applyProtection="1"/>
    <xf numFmtId="164" fontId="32" fillId="2" borderId="25" xfId="4" applyFont="1" applyFill="1" applyBorder="1" applyProtection="1"/>
    <xf numFmtId="164" fontId="12" fillId="2" borderId="17" xfId="4" applyFont="1" applyFill="1" applyBorder="1" applyProtection="1"/>
    <xf numFmtId="164" fontId="12" fillId="2" borderId="17" xfId="4" applyFont="1" applyFill="1" applyBorder="1" applyAlignment="1" applyProtection="1">
      <alignment wrapText="1"/>
    </xf>
    <xf numFmtId="164" fontId="12" fillId="2" borderId="26" xfId="4" applyFont="1" applyFill="1" applyBorder="1" applyProtection="1"/>
    <xf numFmtId="164" fontId="27" fillId="2" borderId="19" xfId="4" applyFont="1" applyFill="1" applyBorder="1" applyAlignment="1" applyProtection="1"/>
    <xf numFmtId="164" fontId="30" fillId="2" borderId="0" xfId="4" applyFont="1" applyFill="1" applyBorder="1" applyAlignment="1" applyProtection="1">
      <alignment horizontal="left"/>
    </xf>
    <xf numFmtId="0" fontId="31" fillId="0" borderId="0" xfId="0" quotePrefix="1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169" fontId="10" fillId="10" borderId="17" xfId="4" applyNumberFormat="1" applyFont="1" applyFill="1" applyBorder="1" applyAlignment="1" applyProtection="1">
      <alignment horizontal="center" vertical="center"/>
      <protection locked="0"/>
    </xf>
    <xf numFmtId="164" fontId="15" fillId="14" borderId="36" xfId="4" applyFont="1" applyFill="1" applyBorder="1" applyAlignment="1" applyProtection="1">
      <alignment horizontal="left" vertical="top" wrapText="1"/>
    </xf>
    <xf numFmtId="164" fontId="15" fillId="14" borderId="37" xfId="4" applyFont="1" applyFill="1" applyBorder="1" applyAlignment="1" applyProtection="1">
      <alignment horizontal="left" vertical="top" wrapText="1"/>
    </xf>
    <xf numFmtId="164" fontId="15" fillId="14" borderId="38" xfId="4" applyFont="1" applyFill="1" applyBorder="1" applyAlignment="1" applyProtection="1">
      <alignment horizontal="left" vertical="top" wrapText="1"/>
    </xf>
    <xf numFmtId="168" fontId="8" fillId="14" borderId="13" xfId="4" applyNumberFormat="1" applyFont="1" applyFill="1" applyBorder="1" applyAlignment="1" applyProtection="1">
      <alignment horizontal="left" vertical="center"/>
    </xf>
    <xf numFmtId="168" fontId="8" fillId="14" borderId="2" xfId="4" applyNumberFormat="1" applyFont="1" applyFill="1" applyBorder="1" applyAlignment="1" applyProtection="1">
      <alignment horizontal="left" vertical="center"/>
    </xf>
    <xf numFmtId="168" fontId="8" fillId="14" borderId="14" xfId="4" applyNumberFormat="1" applyFont="1" applyFill="1" applyBorder="1" applyAlignment="1" applyProtection="1">
      <alignment horizontal="left" vertical="center"/>
    </xf>
    <xf numFmtId="168" fontId="8" fillId="14" borderId="15" xfId="4" applyNumberFormat="1" applyFont="1" applyFill="1" applyBorder="1" applyAlignment="1" applyProtection="1">
      <alignment horizontal="left" vertical="center"/>
    </xf>
    <xf numFmtId="168" fontId="8" fillId="14" borderId="16" xfId="4" applyNumberFormat="1" applyFont="1" applyFill="1" applyBorder="1" applyAlignment="1" applyProtection="1">
      <alignment horizontal="left" vertical="center"/>
    </xf>
    <xf numFmtId="168" fontId="8" fillId="14" borderId="27" xfId="4" applyNumberFormat="1" applyFont="1" applyFill="1" applyBorder="1" applyAlignment="1" applyProtection="1">
      <alignment horizontal="left" vertical="center"/>
    </xf>
    <xf numFmtId="164" fontId="9" fillId="5" borderId="19" xfId="4" applyFont="1" applyFill="1" applyBorder="1" applyAlignment="1" applyProtection="1">
      <alignment horizontal="left" vertical="center"/>
    </xf>
    <xf numFmtId="164" fontId="9" fillId="5" borderId="20" xfId="4" applyFont="1" applyFill="1" applyBorder="1" applyAlignment="1" applyProtection="1">
      <alignment horizontal="left" vertical="center"/>
    </xf>
    <xf numFmtId="164" fontId="9" fillId="5" borderId="0" xfId="4" applyFont="1" applyFill="1" applyBorder="1" applyAlignment="1" applyProtection="1">
      <alignment horizontal="left" vertical="center"/>
    </xf>
    <xf numFmtId="164" fontId="9" fillId="5" borderId="1" xfId="4" applyFont="1" applyFill="1" applyBorder="1" applyAlignment="1" applyProtection="1">
      <alignment horizontal="left" vertical="center"/>
    </xf>
    <xf numFmtId="164" fontId="9" fillId="10" borderId="21" xfId="4" applyFont="1" applyFill="1" applyBorder="1" applyAlignment="1" applyProtection="1">
      <alignment horizontal="center" vertical="center"/>
      <protection locked="0"/>
    </xf>
    <xf numFmtId="164" fontId="9" fillId="10" borderId="9" xfId="4" applyFont="1" applyFill="1" applyBorder="1" applyAlignment="1" applyProtection="1">
      <alignment horizontal="center" vertical="center"/>
      <protection locked="0"/>
    </xf>
    <xf numFmtId="164" fontId="9" fillId="10" borderId="6" xfId="4" applyFont="1" applyFill="1" applyBorder="1" applyAlignment="1" applyProtection="1">
      <alignment horizontal="center" vertical="center"/>
      <protection locked="0"/>
    </xf>
    <xf numFmtId="164" fontId="9" fillId="10" borderId="3" xfId="4" applyFont="1" applyFill="1" applyBorder="1" applyAlignment="1" applyProtection="1">
      <alignment horizontal="center" vertical="center"/>
      <protection locked="0"/>
    </xf>
    <xf numFmtId="164" fontId="9" fillId="12" borderId="17" xfId="4" applyFont="1" applyFill="1" applyBorder="1" applyAlignment="1" applyProtection="1">
      <alignment horizontal="left" vertical="center"/>
    </xf>
  </cellXfs>
  <cellStyles count="12">
    <cellStyle name="Collegamento ipertestuale" xfId="11" builtinId="8"/>
    <cellStyle name="Collegamento ipertestuale 2" xfId="6" xr:uid="{00000000-0005-0000-0000-000000000000}"/>
    <cellStyle name="Euro" xfId="1" xr:uid="{00000000-0005-0000-0000-000001000000}"/>
    <cellStyle name="Migliaia" xfId="4" builtinId="3"/>
    <cellStyle name="Migliaia 2" xfId="9" xr:uid="{00000000-0005-0000-0000-000034000000}"/>
    <cellStyle name="Normale" xfId="0" builtinId="0"/>
    <cellStyle name="Normale 2" xfId="2" xr:uid="{00000000-0005-0000-0000-000004000000}"/>
    <cellStyle name="Normale 3" xfId="3" xr:uid="{00000000-0005-0000-0000-000005000000}"/>
    <cellStyle name="Normale 3 2" xfId="8" xr:uid="{00000000-0005-0000-0000-000005000000}"/>
    <cellStyle name="Normale 4" xfId="5" xr:uid="{00000000-0005-0000-0000-000006000000}"/>
    <cellStyle name="Normale 4 2" xfId="10" xr:uid="{00000000-0005-0000-0000-000006000000}"/>
    <cellStyle name="Percentuale" xfId="7" builtinId="5"/>
  </cellStyles>
  <dxfs count="0"/>
  <tableStyles count="0" defaultTableStyle="TableStyleMedium9" defaultPivotStyle="PivotStyleLight16"/>
  <colors>
    <mruColors>
      <color rgb="FF2907B9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50771</xdr:colOff>
      <xdr:row>2</xdr:row>
      <xdr:rowOff>80041</xdr:rowOff>
    </xdr:from>
    <xdr:to>
      <xdr:col>2</xdr:col>
      <xdr:colOff>876212</xdr:colOff>
      <xdr:row>2</xdr:row>
      <xdr:rowOff>762001</xdr:rowOff>
    </xdr:to>
    <xdr:pic>
      <xdr:nvPicPr>
        <xdr:cNvPr id="4" name="Immagine 3" descr="secondario_rgb">
          <a:extLst>
            <a:ext uri="{FF2B5EF4-FFF2-40B4-BE49-F238E27FC236}">
              <a16:creationId xmlns:a16="http://schemas.microsoft.com/office/drawing/2014/main" id="{A32FBEFF-ED0D-4BE7-AFF4-791F98382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83" y="461041"/>
          <a:ext cx="2584764" cy="681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957525</xdr:colOff>
      <xdr:row>1</xdr:row>
      <xdr:rowOff>175733</xdr:rowOff>
    </xdr:from>
    <xdr:to>
      <xdr:col>11</xdr:col>
      <xdr:colOff>1618672</xdr:colOff>
      <xdr:row>3</xdr:row>
      <xdr:rowOff>26780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EF1579C-A6B9-4FD4-92B7-FF5AE36F4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9966" y="366233"/>
          <a:ext cx="2913530" cy="870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898899</xdr:colOff>
      <xdr:row>1</xdr:row>
      <xdr:rowOff>27214</xdr:rowOff>
    </xdr:from>
    <xdr:to>
      <xdr:col>14</xdr:col>
      <xdr:colOff>1459</xdr:colOff>
      <xdr:row>1</xdr:row>
      <xdr:rowOff>818834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150EF16-A141-4193-9D65-1694239F2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77944" y="217714"/>
          <a:ext cx="2687424" cy="791620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</xdr:row>
      <xdr:rowOff>54429</xdr:rowOff>
    </xdr:from>
    <xdr:to>
      <xdr:col>1</xdr:col>
      <xdr:colOff>2672791</xdr:colOff>
      <xdr:row>1</xdr:row>
      <xdr:rowOff>721179</xdr:rowOff>
    </xdr:to>
    <xdr:pic>
      <xdr:nvPicPr>
        <xdr:cNvPr id="7" name="Immagine 6" descr="secondario_rgb">
          <a:extLst>
            <a:ext uri="{FF2B5EF4-FFF2-40B4-BE49-F238E27FC236}">
              <a16:creationId xmlns:a16="http://schemas.microsoft.com/office/drawing/2014/main" id="{6DA30DC0-E4F8-413F-A32F-2562E9798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46" y="244929"/>
          <a:ext cx="2618363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"/>
  <sheetViews>
    <sheetView showGridLines="0" tabSelected="1" zoomScale="85" zoomScaleNormal="85" workbookViewId="0">
      <selection activeCell="C15" sqref="C15"/>
    </sheetView>
  </sheetViews>
  <sheetFormatPr defaultColWidth="9.140625" defaultRowHeight="12.75" x14ac:dyDescent="0.2"/>
  <cols>
    <col min="1" max="1" width="6" style="49" customWidth="1"/>
    <col min="2" max="2" width="26.42578125" style="51" customWidth="1"/>
    <col min="3" max="3" width="16.28515625" style="51" customWidth="1"/>
    <col min="4" max="4" width="24.5703125" style="51" customWidth="1"/>
    <col min="5" max="5" width="25.85546875" style="52" customWidth="1"/>
    <col min="6" max="6" width="21.28515625" style="51" customWidth="1"/>
    <col min="7" max="7" width="8.85546875" style="51" customWidth="1"/>
    <col min="8" max="8" width="17.85546875" style="51" customWidth="1"/>
    <col min="9" max="9" width="19.140625" style="51" customWidth="1"/>
    <col min="10" max="10" width="29.140625" style="51" customWidth="1"/>
    <col min="11" max="11" width="33.7109375" style="51" customWidth="1"/>
    <col min="12" max="12" width="24.42578125" style="51" customWidth="1"/>
    <col min="13" max="16384" width="9.140625" style="51"/>
  </cols>
  <sheetData>
    <row r="1" spans="1:12" ht="15" customHeight="1" x14ac:dyDescent="0.2">
      <c r="B1" s="50"/>
    </row>
    <row r="2" spans="1:12" ht="15" customHeight="1" thickBot="1" x14ac:dyDescent="0.25">
      <c r="F2" s="53"/>
      <c r="G2" s="54"/>
      <c r="H2" s="54"/>
      <c r="I2" s="54"/>
      <c r="J2" s="55"/>
      <c r="K2" s="56"/>
    </row>
    <row r="3" spans="1:12" ht="65.25" customHeight="1" thickBot="1" x14ac:dyDescent="0.25">
      <c r="B3" s="57"/>
      <c r="C3" s="58"/>
      <c r="D3" s="59" t="s">
        <v>30</v>
      </c>
      <c r="E3" s="59"/>
      <c r="F3" s="59"/>
      <c r="G3" s="59"/>
      <c r="H3" s="59"/>
      <c r="I3" s="59"/>
      <c r="J3" s="59"/>
      <c r="K3" s="59"/>
      <c r="L3" s="60"/>
    </row>
    <row r="4" spans="1:12" ht="14.25" customHeight="1" thickBot="1" x14ac:dyDescent="0.25">
      <c r="A4" s="61"/>
      <c r="B4" s="62"/>
      <c r="C4" s="63"/>
      <c r="D4" s="63"/>
      <c r="E4" s="64"/>
      <c r="F4" s="65"/>
      <c r="G4" s="65"/>
      <c r="H4" s="65"/>
      <c r="I4" s="65"/>
      <c r="J4" s="65"/>
      <c r="K4" s="66"/>
      <c r="L4" s="67"/>
    </row>
    <row r="5" spans="1:12" s="74" customFormat="1" ht="23.25" customHeight="1" x14ac:dyDescent="0.25">
      <c r="A5" s="68"/>
      <c r="B5" s="69" t="s">
        <v>6</v>
      </c>
      <c r="C5" s="70"/>
      <c r="D5" s="71"/>
      <c r="E5" s="210" t="s">
        <v>16</v>
      </c>
      <c r="F5" s="211"/>
      <c r="G5" s="214"/>
      <c r="H5" s="214"/>
      <c r="I5" s="215"/>
      <c r="J5" s="215"/>
      <c r="K5" s="72"/>
      <c r="L5" s="73"/>
    </row>
    <row r="6" spans="1:12" s="74" customFormat="1" ht="23.25" customHeight="1" x14ac:dyDescent="0.25">
      <c r="A6" s="68"/>
      <c r="B6" s="75" t="s">
        <v>68</v>
      </c>
      <c r="C6" s="76"/>
      <c r="D6" s="77"/>
      <c r="E6" s="212" t="s">
        <v>17</v>
      </c>
      <c r="F6" s="213"/>
      <c r="G6" s="216"/>
      <c r="H6" s="216"/>
      <c r="I6" s="217"/>
      <c r="J6" s="217"/>
      <c r="K6" s="78"/>
      <c r="L6" s="79"/>
    </row>
    <row r="7" spans="1:12" s="74" customFormat="1" ht="23.25" customHeight="1" x14ac:dyDescent="0.4">
      <c r="A7" s="68"/>
      <c r="B7" s="80" t="s">
        <v>69</v>
      </c>
      <c r="C7" s="76"/>
      <c r="D7" s="81"/>
      <c r="E7" s="212" t="s">
        <v>18</v>
      </c>
      <c r="F7" s="213"/>
      <c r="G7" s="216"/>
      <c r="H7" s="216"/>
      <c r="I7" s="217"/>
      <c r="J7" s="217"/>
      <c r="K7" s="78"/>
      <c r="L7" s="79"/>
    </row>
    <row r="8" spans="1:12" s="74" customFormat="1" ht="23.25" customHeight="1" x14ac:dyDescent="0.3">
      <c r="A8" s="68"/>
      <c r="B8" s="82"/>
      <c r="C8" s="76"/>
      <c r="D8" s="81"/>
      <c r="E8" s="212" t="s">
        <v>20</v>
      </c>
      <c r="F8" s="213"/>
      <c r="G8" s="216"/>
      <c r="H8" s="216"/>
      <c r="I8" s="217"/>
      <c r="J8" s="217"/>
      <c r="K8" s="78"/>
      <c r="L8" s="79"/>
    </row>
    <row r="9" spans="1:12" s="74" customFormat="1" ht="23.25" customHeight="1" x14ac:dyDescent="0.3">
      <c r="A9" s="68"/>
      <c r="B9" s="83"/>
      <c r="C9" s="76"/>
      <c r="D9" s="81"/>
      <c r="E9" s="212" t="s">
        <v>26</v>
      </c>
      <c r="F9" s="213"/>
      <c r="G9" s="216"/>
      <c r="H9" s="216"/>
      <c r="I9" s="217"/>
      <c r="J9" s="217"/>
      <c r="K9" s="78"/>
      <c r="L9" s="79"/>
    </row>
    <row r="10" spans="1:12" s="74" customFormat="1" ht="23.25" customHeight="1" x14ac:dyDescent="0.3">
      <c r="A10" s="68"/>
      <c r="B10" s="82"/>
      <c r="C10" s="76"/>
      <c r="D10" s="81"/>
      <c r="E10" s="212" t="s">
        <v>19</v>
      </c>
      <c r="F10" s="213"/>
      <c r="G10" s="216"/>
      <c r="H10" s="216"/>
      <c r="I10" s="217"/>
      <c r="J10" s="217"/>
      <c r="K10" s="84" t="s">
        <v>22</v>
      </c>
      <c r="L10" s="43"/>
    </row>
    <row r="11" spans="1:12" s="74" customFormat="1" ht="23.25" customHeight="1" x14ac:dyDescent="0.3">
      <c r="A11" s="68"/>
      <c r="B11" s="82"/>
      <c r="C11" s="85"/>
      <c r="D11" s="81"/>
      <c r="E11" s="212" t="s">
        <v>25</v>
      </c>
      <c r="F11" s="213"/>
      <c r="G11" s="216"/>
      <c r="H11" s="216"/>
      <c r="I11" s="217"/>
      <c r="J11" s="217"/>
      <c r="K11" s="84"/>
      <c r="L11" s="86"/>
    </row>
    <row r="12" spans="1:12" s="74" customFormat="1" ht="23.25" customHeight="1" x14ac:dyDescent="0.25">
      <c r="A12" s="68"/>
      <c r="B12" s="83"/>
      <c r="C12" s="76"/>
      <c r="D12" s="78"/>
      <c r="E12" s="212" t="s">
        <v>23</v>
      </c>
      <c r="F12" s="213"/>
      <c r="G12" s="216"/>
      <c r="H12" s="216"/>
      <c r="I12" s="217"/>
      <c r="J12" s="217"/>
      <c r="K12" s="84" t="s">
        <v>24</v>
      </c>
      <c r="L12" s="43"/>
    </row>
    <row r="13" spans="1:12" s="74" customFormat="1" ht="23.25" customHeight="1" x14ac:dyDescent="0.25">
      <c r="A13" s="68"/>
      <c r="B13" s="82"/>
      <c r="C13" s="76"/>
      <c r="D13" s="77"/>
      <c r="E13" s="212" t="s">
        <v>21</v>
      </c>
      <c r="F13" s="213"/>
      <c r="G13" s="216"/>
      <c r="H13" s="216"/>
      <c r="I13" s="217"/>
      <c r="J13" s="217"/>
      <c r="K13" s="78"/>
      <c r="L13" s="79"/>
    </row>
    <row r="14" spans="1:12" s="74" customFormat="1" ht="18" customHeight="1" x14ac:dyDescent="0.25">
      <c r="A14" s="68"/>
      <c r="B14" s="82"/>
      <c r="C14" s="76"/>
      <c r="D14" s="78"/>
      <c r="E14" s="87" t="s">
        <v>27</v>
      </c>
      <c r="F14" s="84"/>
      <c r="G14" s="84"/>
      <c r="H14" s="84"/>
      <c r="I14" s="84"/>
      <c r="J14" s="84"/>
      <c r="K14" s="78"/>
      <c r="L14" s="79"/>
    </row>
    <row r="15" spans="1:12" s="74" customFormat="1" ht="30" customHeight="1" thickBot="1" x14ac:dyDescent="0.3">
      <c r="A15" s="68"/>
      <c r="B15" s="88" t="s">
        <v>15</v>
      </c>
      <c r="C15" s="200"/>
      <c r="D15" s="89" t="s">
        <v>29</v>
      </c>
      <c r="E15" s="90"/>
      <c r="F15" s="91"/>
      <c r="G15" s="218" t="s">
        <v>38</v>
      </c>
      <c r="H15" s="218"/>
      <c r="I15" s="89"/>
      <c r="J15" s="89"/>
      <c r="K15" s="90"/>
      <c r="L15" s="92"/>
    </row>
    <row r="16" spans="1:12" ht="9.75" customHeight="1" x14ac:dyDescent="0.2">
      <c r="A16" s="61"/>
      <c r="B16" s="93"/>
      <c r="C16" s="93"/>
      <c r="D16" s="94"/>
      <c r="E16" s="95"/>
      <c r="F16" s="54"/>
      <c r="G16" s="54"/>
      <c r="H16" s="54"/>
      <c r="I16" s="54"/>
      <c r="J16" s="93"/>
      <c r="K16" s="93"/>
    </row>
    <row r="17" spans="1:12" ht="24.75" customHeight="1" thickBot="1" x14ac:dyDescent="0.25">
      <c r="A17" s="61"/>
      <c r="B17" s="96"/>
      <c r="C17" s="97"/>
      <c r="D17" s="98"/>
      <c r="E17" s="99"/>
      <c r="F17" s="54"/>
      <c r="G17" s="54"/>
      <c r="H17" s="54"/>
      <c r="I17" s="54"/>
      <c r="J17" s="93"/>
      <c r="K17" s="93"/>
    </row>
    <row r="18" spans="1:12" s="106" customFormat="1" ht="32.25" thickBot="1" x14ac:dyDescent="0.25">
      <c r="A18" s="100" t="s">
        <v>1</v>
      </c>
      <c r="B18" s="101" t="s">
        <v>2</v>
      </c>
      <c r="C18" s="102" t="s">
        <v>0</v>
      </c>
      <c r="D18" s="102"/>
      <c r="E18" s="103"/>
      <c r="F18" s="102" t="s">
        <v>28</v>
      </c>
      <c r="G18" s="102" t="s">
        <v>3</v>
      </c>
      <c r="H18" s="102"/>
      <c r="I18" s="102"/>
      <c r="J18" s="104" t="s">
        <v>33</v>
      </c>
      <c r="K18" s="102" t="s">
        <v>31</v>
      </c>
      <c r="L18" s="105" t="s">
        <v>32</v>
      </c>
    </row>
    <row r="19" spans="1:12" s="116" customFormat="1" ht="27.75" customHeight="1" x14ac:dyDescent="0.2">
      <c r="A19" s="107">
        <v>1</v>
      </c>
      <c r="B19" s="108" t="s">
        <v>10</v>
      </c>
      <c r="C19" s="44">
        <v>0</v>
      </c>
      <c r="D19" s="109"/>
      <c r="E19" s="110"/>
      <c r="F19" s="111">
        <v>1</v>
      </c>
      <c r="G19" s="45">
        <v>12</v>
      </c>
      <c r="H19" s="112"/>
      <c r="I19" s="112"/>
      <c r="J19" s="113">
        <f>+C19*F19*G19</f>
        <v>0</v>
      </c>
      <c r="K19" s="114">
        <v>0.3453</v>
      </c>
      <c r="L19" s="115">
        <f>J19-J19*K19</f>
        <v>0</v>
      </c>
    </row>
    <row r="20" spans="1:12" s="116" customFormat="1" ht="27.75" customHeight="1" x14ac:dyDescent="0.2">
      <c r="A20" s="117"/>
      <c r="B20" s="118" t="s">
        <v>11</v>
      </c>
      <c r="C20" s="119"/>
      <c r="D20" s="120"/>
      <c r="E20" s="121"/>
      <c r="F20" s="121"/>
      <c r="G20" s="119"/>
      <c r="H20" s="119"/>
      <c r="I20" s="122"/>
      <c r="J20" s="123"/>
      <c r="K20" s="124"/>
      <c r="L20" s="125"/>
    </row>
    <row r="21" spans="1:12" s="116" customFormat="1" ht="27.75" customHeight="1" x14ac:dyDescent="0.2">
      <c r="A21" s="107">
        <v>2</v>
      </c>
      <c r="B21" s="126" t="s">
        <v>7</v>
      </c>
      <c r="C21" s="127">
        <f>IF(C19&lt;=0,0,IF(C19&lt;=1500,1500,0.1*J19/G21/F21))</f>
        <v>0</v>
      </c>
      <c r="D21" s="128"/>
      <c r="E21" s="129"/>
      <c r="F21" s="130">
        <f>0.1*F19</f>
        <v>0.1</v>
      </c>
      <c r="G21" s="131">
        <f>+G19</f>
        <v>12</v>
      </c>
      <c r="H21" s="132"/>
      <c r="I21" s="132"/>
      <c r="J21" s="133">
        <f>+C21*F21*G21</f>
        <v>0</v>
      </c>
      <c r="K21" s="134">
        <v>0.3453</v>
      </c>
      <c r="L21" s="135">
        <f>J21-J21*K21</f>
        <v>0</v>
      </c>
    </row>
    <row r="22" spans="1:12" s="116" customFormat="1" ht="27.75" customHeight="1" x14ac:dyDescent="0.2">
      <c r="A22" s="117"/>
      <c r="B22" s="118" t="s">
        <v>8</v>
      </c>
      <c r="C22" s="119"/>
      <c r="D22" s="120"/>
      <c r="E22" s="121"/>
      <c r="F22" s="121"/>
      <c r="G22" s="119"/>
      <c r="H22" s="119"/>
      <c r="I22" s="122"/>
      <c r="J22" s="123"/>
      <c r="K22" s="124"/>
      <c r="L22" s="125"/>
    </row>
    <row r="23" spans="1:12" s="116" customFormat="1" ht="27.75" customHeight="1" x14ac:dyDescent="0.2">
      <c r="A23" s="107">
        <v>3</v>
      </c>
      <c r="B23" s="136" t="s">
        <v>14</v>
      </c>
      <c r="C23" s="127"/>
      <c r="D23" s="128"/>
      <c r="E23" s="129"/>
      <c r="F23" s="129"/>
      <c r="G23" s="137">
        <v>1</v>
      </c>
      <c r="H23" s="137"/>
      <c r="I23" s="132"/>
      <c r="J23" s="138"/>
      <c r="K23" s="139"/>
      <c r="L23" s="140"/>
    </row>
    <row r="24" spans="1:12" s="116" customFormat="1" ht="27.75" customHeight="1" x14ac:dyDescent="0.2">
      <c r="A24" s="117"/>
      <c r="B24" s="118" t="s">
        <v>12</v>
      </c>
      <c r="C24" s="119"/>
      <c r="D24" s="120"/>
      <c r="E24" s="121"/>
      <c r="F24" s="121"/>
      <c r="G24" s="119"/>
      <c r="H24" s="119"/>
      <c r="I24" s="122"/>
      <c r="J24" s="123"/>
      <c r="K24" s="124"/>
      <c r="L24" s="125"/>
    </row>
    <row r="25" spans="1:12" s="116" customFormat="1" ht="27.75" customHeight="1" x14ac:dyDescent="0.2">
      <c r="A25" s="107">
        <v>4</v>
      </c>
      <c r="B25" s="136" t="s">
        <v>13</v>
      </c>
      <c r="C25" s="127"/>
      <c r="D25" s="128"/>
      <c r="E25" s="129"/>
      <c r="F25" s="129"/>
      <c r="G25" s="137">
        <v>1</v>
      </c>
      <c r="H25" s="137"/>
      <c r="I25" s="132"/>
      <c r="J25" s="138"/>
      <c r="K25" s="139"/>
      <c r="L25" s="140"/>
    </row>
    <row r="26" spans="1:12" s="116" customFormat="1" ht="27.75" customHeight="1" thickBot="1" x14ac:dyDescent="0.25">
      <c r="A26" s="117"/>
      <c r="B26" s="141" t="s">
        <v>9</v>
      </c>
      <c r="C26" s="142"/>
      <c r="D26" s="143"/>
      <c r="E26" s="144"/>
      <c r="F26" s="144"/>
      <c r="G26" s="142"/>
      <c r="H26" s="142"/>
      <c r="I26" s="145"/>
      <c r="J26" s="146"/>
      <c r="K26" s="147"/>
      <c r="L26" s="148"/>
    </row>
    <row r="27" spans="1:12" s="116" customFormat="1" ht="22.5" customHeight="1" thickBot="1" x14ac:dyDescent="0.25">
      <c r="A27" s="149"/>
      <c r="B27" s="150" t="s">
        <v>59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2"/>
    </row>
    <row r="28" spans="1:12" s="116" customFormat="1" ht="32.25" customHeight="1" x14ac:dyDescent="0.2">
      <c r="A28" s="149"/>
      <c r="B28" s="153" t="s">
        <v>2</v>
      </c>
      <c r="C28" s="154" t="s">
        <v>0</v>
      </c>
      <c r="D28" s="201" t="s">
        <v>60</v>
      </c>
      <c r="E28" s="202"/>
      <c r="F28" s="203"/>
      <c r="G28" s="155" t="s">
        <v>3</v>
      </c>
      <c r="H28" s="156"/>
      <c r="I28" s="157"/>
      <c r="J28" s="158" t="s">
        <v>33</v>
      </c>
      <c r="K28" s="159"/>
      <c r="L28" s="160" t="s">
        <v>32</v>
      </c>
    </row>
    <row r="29" spans="1:12" s="116" customFormat="1" ht="27.75" customHeight="1" x14ac:dyDescent="0.2">
      <c r="A29" s="149"/>
      <c r="B29" s="161" t="s">
        <v>58</v>
      </c>
      <c r="C29" s="46">
        <v>0</v>
      </c>
      <c r="D29" s="204">
        <f>IF(B29&gt;0,VLOOKUP(B29,$B$83:$C$91,2,FALSE)," ")</f>
        <v>0</v>
      </c>
      <c r="E29" s="205"/>
      <c r="F29" s="206"/>
      <c r="G29" s="161">
        <f>IF(C29&gt;0,+$G$19,0)</f>
        <v>0</v>
      </c>
      <c r="H29" s="162"/>
      <c r="I29" s="163"/>
      <c r="J29" s="164">
        <v>0</v>
      </c>
      <c r="K29" s="165"/>
      <c r="L29" s="166">
        <v>0</v>
      </c>
    </row>
    <row r="30" spans="1:12" s="116" customFormat="1" ht="27.75" customHeight="1" x14ac:dyDescent="0.2">
      <c r="A30" s="149"/>
      <c r="B30" s="161" t="s">
        <v>58</v>
      </c>
      <c r="C30" s="46">
        <v>0</v>
      </c>
      <c r="D30" s="204">
        <f>VLOOKUP(B30,$B$83:$C$91,2,FALSE)</f>
        <v>0</v>
      </c>
      <c r="E30" s="205"/>
      <c r="F30" s="206"/>
      <c r="G30" s="161">
        <f t="shared" ref="G30:G31" si="0">IF(C30&gt;0,+$G$19,0)</f>
        <v>0</v>
      </c>
      <c r="H30" s="162"/>
      <c r="I30" s="163"/>
      <c r="J30" s="164">
        <v>0</v>
      </c>
      <c r="K30" s="165"/>
      <c r="L30" s="166">
        <v>0</v>
      </c>
    </row>
    <row r="31" spans="1:12" s="116" customFormat="1" ht="27.75" customHeight="1" thickBot="1" x14ac:dyDescent="0.25">
      <c r="A31" s="149"/>
      <c r="B31" s="167" t="s">
        <v>58</v>
      </c>
      <c r="C31" s="47"/>
      <c r="D31" s="207">
        <f>VLOOKUP(B31,$B$83:$C$91,2,FALSE)</f>
        <v>0</v>
      </c>
      <c r="E31" s="208"/>
      <c r="F31" s="209"/>
      <c r="G31" s="167">
        <f t="shared" si="0"/>
        <v>0</v>
      </c>
      <c r="H31" s="168"/>
      <c r="I31" s="169"/>
      <c r="J31" s="170">
        <v>0</v>
      </c>
      <c r="K31" s="171"/>
      <c r="L31" s="172">
        <v>0</v>
      </c>
    </row>
    <row r="32" spans="1:12" s="179" customFormat="1" ht="33.75" customHeight="1" thickBot="1" x14ac:dyDescent="0.35">
      <c r="A32" s="173"/>
      <c r="B32" s="174" t="s">
        <v>4</v>
      </c>
      <c r="C32" s="175"/>
      <c r="D32" s="175" t="s">
        <v>5</v>
      </c>
      <c r="E32" s="176"/>
      <c r="F32" s="176"/>
      <c r="G32" s="176"/>
      <c r="H32" s="176"/>
      <c r="I32" s="176"/>
      <c r="J32" s="177">
        <f>SUM(J21:J26)</f>
        <v>0</v>
      </c>
      <c r="K32" s="178"/>
      <c r="L32" s="177">
        <f>SUM(L21:L26)</f>
        <v>0</v>
      </c>
    </row>
    <row r="33" spans="1:12" x14ac:dyDescent="0.2">
      <c r="B33" s="180"/>
      <c r="C33" s="181"/>
      <c r="D33" s="181"/>
      <c r="E33" s="182"/>
      <c r="F33" s="181"/>
      <c r="G33" s="181"/>
      <c r="H33" s="181"/>
      <c r="I33" s="181"/>
      <c r="J33" s="181"/>
      <c r="K33" s="181"/>
      <c r="L33" s="183"/>
    </row>
    <row r="34" spans="1:12" ht="18.75" x14ac:dyDescent="0.3">
      <c r="B34" s="184" t="s">
        <v>40</v>
      </c>
      <c r="D34" s="52"/>
      <c r="E34" s="51"/>
      <c r="L34" s="185"/>
    </row>
    <row r="35" spans="1:12" ht="18.75" x14ac:dyDescent="0.3">
      <c r="B35" s="186" t="s">
        <v>67</v>
      </c>
      <c r="D35" s="52"/>
      <c r="E35" s="51"/>
      <c r="L35" s="185"/>
    </row>
    <row r="36" spans="1:12" ht="18.75" x14ac:dyDescent="0.3">
      <c r="B36" s="186" t="s">
        <v>66</v>
      </c>
      <c r="D36" s="52"/>
      <c r="E36" s="51"/>
      <c r="L36" s="185"/>
    </row>
    <row r="37" spans="1:12" ht="18.75" x14ac:dyDescent="0.3">
      <c r="B37" s="186" t="s">
        <v>65</v>
      </c>
      <c r="D37" s="52"/>
      <c r="E37" s="51"/>
      <c r="L37" s="185"/>
    </row>
    <row r="38" spans="1:12" s="179" customFormat="1" ht="19.5" thickBot="1" x14ac:dyDescent="0.35">
      <c r="A38" s="187"/>
      <c r="B38" s="188" t="s">
        <v>39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90"/>
    </row>
    <row r="39" spans="1:12" ht="28.5" customHeight="1" thickBot="1" x14ac:dyDescent="0.4">
      <c r="B39" s="191" t="s">
        <v>64</v>
      </c>
      <c r="C39" s="192"/>
      <c r="D39" s="193"/>
      <c r="E39" s="192"/>
      <c r="F39" s="192"/>
      <c r="G39" s="192"/>
      <c r="H39" s="192"/>
      <c r="I39" s="192"/>
      <c r="J39" s="192"/>
      <c r="K39" s="192"/>
      <c r="L39" s="194"/>
    </row>
    <row r="40" spans="1:12" s="179" customFormat="1" ht="26.25" x14ac:dyDescent="0.4">
      <c r="A40" s="49"/>
      <c r="B40" s="51"/>
      <c r="C40" s="195"/>
      <c r="D40" s="195"/>
      <c r="E40" s="195"/>
      <c r="F40" s="195"/>
      <c r="G40" s="195"/>
      <c r="H40" s="195"/>
      <c r="I40" s="195"/>
      <c r="J40" s="195"/>
      <c r="K40" s="195"/>
    </row>
    <row r="41" spans="1:12" ht="14.25" customHeight="1" x14ac:dyDescent="0.2">
      <c r="B41" s="41"/>
      <c r="C41" s="41"/>
      <c r="D41" s="41"/>
      <c r="E41" s="42"/>
      <c r="F41" s="41"/>
      <c r="G41" s="41"/>
      <c r="H41" s="41"/>
      <c r="I41" s="41"/>
      <c r="J41" s="41"/>
      <c r="K41" s="41"/>
      <c r="L41" s="41"/>
    </row>
    <row r="42" spans="1:12" ht="14.25" customHeight="1" x14ac:dyDescent="0.2">
      <c r="B42" s="41"/>
      <c r="C42" s="41"/>
      <c r="D42" s="41"/>
      <c r="E42" s="42"/>
      <c r="F42" s="41"/>
      <c r="G42" s="41"/>
      <c r="H42" s="41"/>
      <c r="I42" s="41"/>
      <c r="J42" s="41"/>
      <c r="K42" s="41"/>
      <c r="L42" s="41"/>
    </row>
    <row r="43" spans="1:12" ht="14.25" customHeight="1" x14ac:dyDescent="0.2">
      <c r="B43" s="41"/>
      <c r="C43" s="41"/>
      <c r="D43" s="41"/>
      <c r="E43" s="42"/>
      <c r="F43" s="41"/>
      <c r="G43" s="41"/>
      <c r="H43" s="41"/>
      <c r="I43" s="41"/>
      <c r="J43" s="41"/>
      <c r="K43" s="41"/>
      <c r="L43" s="41"/>
    </row>
    <row r="44" spans="1:12" ht="14.25" customHeight="1" x14ac:dyDescent="0.2">
      <c r="B44" s="41"/>
      <c r="C44" s="41"/>
      <c r="D44" s="48"/>
      <c r="E44" s="42"/>
      <c r="F44" s="41"/>
      <c r="G44" s="41"/>
      <c r="H44" s="41"/>
      <c r="I44" s="41"/>
      <c r="J44" s="41"/>
      <c r="K44" s="41"/>
      <c r="L44" s="41"/>
    </row>
    <row r="45" spans="1:12" ht="14.25" customHeight="1" x14ac:dyDescent="0.2">
      <c r="B45" s="41"/>
      <c r="C45" s="41"/>
      <c r="D45" s="41"/>
      <c r="E45" s="42"/>
      <c r="F45" s="41"/>
      <c r="G45" s="41"/>
      <c r="H45" s="41"/>
      <c r="I45" s="41"/>
      <c r="J45" s="41"/>
      <c r="K45" s="41"/>
      <c r="L45" s="41"/>
    </row>
    <row r="46" spans="1:12" ht="14.25" customHeight="1" x14ac:dyDescent="0.2">
      <c r="B46" s="41"/>
      <c r="C46" s="41"/>
      <c r="D46" s="41"/>
      <c r="E46" s="42"/>
      <c r="F46" s="41"/>
      <c r="G46" s="41"/>
      <c r="H46" s="41"/>
      <c r="I46" s="41"/>
      <c r="J46" s="41"/>
      <c r="K46" s="41"/>
      <c r="L46" s="41"/>
    </row>
    <row r="47" spans="1:12" ht="14.25" customHeight="1" x14ac:dyDescent="0.2">
      <c r="B47" s="41"/>
      <c r="C47" s="41"/>
      <c r="D47" s="41"/>
      <c r="E47" s="42"/>
      <c r="F47" s="41"/>
      <c r="G47" s="41"/>
      <c r="H47" s="41"/>
      <c r="I47" s="41"/>
      <c r="J47" s="41"/>
      <c r="K47" s="41"/>
      <c r="L47" s="41"/>
    </row>
    <row r="48" spans="1:12" ht="14.25" customHeight="1" x14ac:dyDescent="0.2">
      <c r="B48" s="41"/>
      <c r="C48" s="41"/>
      <c r="D48" s="41"/>
      <c r="E48" s="42"/>
      <c r="F48" s="41"/>
      <c r="G48" s="41"/>
      <c r="H48" s="41"/>
      <c r="I48" s="41"/>
      <c r="J48" s="41"/>
      <c r="K48" s="41"/>
      <c r="L48" s="41"/>
    </row>
    <row r="49" spans="2:12" ht="14.25" customHeight="1" x14ac:dyDescent="0.2">
      <c r="B49" s="41"/>
      <c r="C49" s="41"/>
      <c r="D49" s="41"/>
      <c r="E49" s="42"/>
      <c r="F49" s="41"/>
      <c r="G49" s="41"/>
      <c r="H49" s="41"/>
      <c r="I49" s="41"/>
      <c r="J49" s="41"/>
      <c r="K49" s="41"/>
      <c r="L49" s="41"/>
    </row>
    <row r="50" spans="2:12" ht="14.25" customHeight="1" x14ac:dyDescent="0.2">
      <c r="B50" s="41"/>
      <c r="C50" s="41"/>
      <c r="D50" s="41"/>
      <c r="E50" s="42"/>
      <c r="F50" s="41"/>
      <c r="G50" s="41"/>
      <c r="H50" s="41"/>
      <c r="I50" s="41"/>
      <c r="J50" s="41"/>
      <c r="K50" s="41"/>
      <c r="L50" s="41"/>
    </row>
    <row r="51" spans="2:12" ht="14.25" customHeight="1" x14ac:dyDescent="0.2">
      <c r="B51" s="41"/>
      <c r="C51" s="41"/>
      <c r="D51" s="41"/>
      <c r="E51" s="42"/>
      <c r="F51" s="41"/>
      <c r="G51" s="41"/>
      <c r="H51" s="41"/>
      <c r="I51" s="41"/>
      <c r="J51" s="41"/>
      <c r="K51" s="41"/>
      <c r="L51" s="41"/>
    </row>
    <row r="52" spans="2:12" ht="14.25" customHeight="1" x14ac:dyDescent="0.2">
      <c r="B52" s="41"/>
      <c r="C52" s="41"/>
      <c r="D52" s="41"/>
      <c r="E52" s="42"/>
      <c r="F52" s="41"/>
      <c r="G52" s="41"/>
      <c r="H52" s="41"/>
      <c r="I52" s="41"/>
      <c r="J52" s="41"/>
      <c r="K52" s="41"/>
      <c r="L52" s="41"/>
    </row>
    <row r="53" spans="2:12" ht="14.25" customHeight="1" x14ac:dyDescent="0.2">
      <c r="B53" s="41"/>
      <c r="C53" s="41"/>
      <c r="D53" s="41"/>
      <c r="E53" s="42"/>
      <c r="F53" s="41"/>
      <c r="G53" s="41"/>
      <c r="H53" s="41"/>
      <c r="I53" s="41"/>
      <c r="J53" s="41"/>
      <c r="K53" s="41"/>
      <c r="L53" s="41"/>
    </row>
    <row r="54" spans="2:12" ht="14.25" customHeight="1" x14ac:dyDescent="0.2">
      <c r="B54" s="41"/>
      <c r="C54" s="41"/>
      <c r="D54" s="41"/>
      <c r="E54" s="42"/>
      <c r="F54" s="41"/>
      <c r="G54" s="41"/>
      <c r="H54" s="41"/>
      <c r="I54" s="41"/>
      <c r="J54" s="41"/>
      <c r="K54" s="41"/>
      <c r="L54" s="41"/>
    </row>
    <row r="55" spans="2:12" ht="14.25" customHeight="1" x14ac:dyDescent="0.2">
      <c r="B55" s="41"/>
      <c r="C55" s="41"/>
      <c r="D55" s="41"/>
      <c r="E55" s="42"/>
      <c r="F55" s="41"/>
      <c r="G55" s="41"/>
      <c r="H55" s="41"/>
      <c r="I55" s="41"/>
      <c r="J55" s="41"/>
      <c r="K55" s="41"/>
      <c r="L55" s="41"/>
    </row>
    <row r="82" spans="2:3" ht="27" customHeight="1" x14ac:dyDescent="0.25">
      <c r="B82" s="196" t="s">
        <v>41</v>
      </c>
    </row>
    <row r="83" spans="2:3" ht="27" customHeight="1" x14ac:dyDescent="0.2">
      <c r="B83" s="197" t="s">
        <v>58</v>
      </c>
      <c r="C83" s="198"/>
    </row>
    <row r="84" spans="2:3" ht="27" customHeight="1" x14ac:dyDescent="0.2">
      <c r="B84" s="199" t="s">
        <v>42</v>
      </c>
      <c r="C84" s="198" t="s">
        <v>50</v>
      </c>
    </row>
    <row r="85" spans="2:3" ht="27" customHeight="1" x14ac:dyDescent="0.2">
      <c r="B85" s="199" t="s">
        <v>43</v>
      </c>
      <c r="C85" s="198" t="s">
        <v>51</v>
      </c>
    </row>
    <row r="86" spans="2:3" ht="27" customHeight="1" x14ac:dyDescent="0.2">
      <c r="B86" s="199" t="s">
        <v>44</v>
      </c>
      <c r="C86" s="198" t="s">
        <v>52</v>
      </c>
    </row>
    <row r="87" spans="2:3" ht="27" customHeight="1" x14ac:dyDescent="0.2">
      <c r="B87" s="199" t="s">
        <v>45</v>
      </c>
      <c r="C87" s="198" t="s">
        <v>53</v>
      </c>
    </row>
    <row r="88" spans="2:3" ht="27" customHeight="1" x14ac:dyDescent="0.2">
      <c r="B88" s="199" t="s">
        <v>46</v>
      </c>
      <c r="C88" s="198" t="s">
        <v>54</v>
      </c>
    </row>
    <row r="89" spans="2:3" ht="27" customHeight="1" x14ac:dyDescent="0.2">
      <c r="B89" s="199" t="s">
        <v>47</v>
      </c>
      <c r="C89" s="198" t="s">
        <v>55</v>
      </c>
    </row>
    <row r="90" spans="2:3" ht="27" customHeight="1" x14ac:dyDescent="0.2">
      <c r="B90" s="199" t="s">
        <v>48</v>
      </c>
      <c r="C90" s="198" t="s">
        <v>57</v>
      </c>
    </row>
    <row r="91" spans="2:3" ht="27" customHeight="1" x14ac:dyDescent="0.2">
      <c r="B91" s="199" t="s">
        <v>49</v>
      </c>
      <c r="C91" s="198" t="s">
        <v>56</v>
      </c>
    </row>
  </sheetData>
  <sheetProtection algorithmName="SHA-512" hashValue="fDSlnY2x9g7MEvGJq4cNpBe0wcok9PRc1V/gkS80Gw3ll8DuslIL25TTHb39sH55925Gg95TRbURBXX8NtB87w==" saltValue="2LYyw8yj2yOnlz/rq9NUUw==" spinCount="100000" sheet="1" objects="1" scenarios="1" selectLockedCells="1"/>
  <protectedRanges>
    <protectedRange sqref="G5:J13 L10 L12 C15" name="Intervallo1"/>
    <protectedRange sqref="C19 G19 C29:C31" name="Intervallo2"/>
  </protectedRanges>
  <mergeCells count="23">
    <mergeCell ref="G15:H15"/>
    <mergeCell ref="E10:F10"/>
    <mergeCell ref="E11:F11"/>
    <mergeCell ref="E12:F12"/>
    <mergeCell ref="E13:F13"/>
    <mergeCell ref="G10:J10"/>
    <mergeCell ref="G11:J11"/>
    <mergeCell ref="G12:J12"/>
    <mergeCell ref="G13:J13"/>
    <mergeCell ref="G5:J5"/>
    <mergeCell ref="G6:J6"/>
    <mergeCell ref="G7:J7"/>
    <mergeCell ref="G8:J8"/>
    <mergeCell ref="G9:J9"/>
    <mergeCell ref="D28:F28"/>
    <mergeCell ref="D29:F29"/>
    <mergeCell ref="D30:F30"/>
    <mergeCell ref="D31:F31"/>
    <mergeCell ref="E5:F5"/>
    <mergeCell ref="E6:F6"/>
    <mergeCell ref="E7:F7"/>
    <mergeCell ref="E8:F8"/>
    <mergeCell ref="E9:F9"/>
  </mergeCells>
  <phoneticPr fontId="0" type="noConversion"/>
  <dataValidations count="3">
    <dataValidation type="list" allowBlank="1" showInputMessage="1" showErrorMessage="1" sqref="B29:B31" xr:uid="{D16095FA-7BDF-48B0-B956-E29D5BE9616D}">
      <formula1>$B$83:$B$91</formula1>
    </dataValidation>
    <dataValidation type="date" allowBlank="1" showInputMessage="1" showErrorMessage="1" sqref="C15" xr:uid="{B56DD444-826E-4187-8504-11CD357220B3}">
      <formula1>43770</formula1>
      <formula2>44895</formula2>
    </dataValidation>
    <dataValidation type="whole" allowBlank="1" showInputMessage="1" showErrorMessage="1" sqref="C19" xr:uid="{A76F0284-EB7C-47A8-9AC0-2872DC663F98}">
      <formula1>0</formula1>
      <formula2>100000</formula2>
    </dataValidation>
  </dataValidations>
  <printOptions horizontalCentered="1"/>
  <pageMargins left="0.25" right="0.25" top="0.41" bottom="0.35433070866141736" header="0.31496062992125984" footer="0.31496062992125984"/>
  <pageSetup paperSize="9" scale="48" fitToHeight="10" orientation="landscape" r:id="rId1"/>
  <headerFooter alignWithMargins="0">
    <oddHeader>&amp;CTELECOM ITALIA S.P.A._714938_09-05-2019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F972-27AB-4A8D-BC7E-822D916D4577}">
  <sheetPr>
    <pageSetUpPr fitToPage="1"/>
  </sheetPr>
  <dimension ref="A1:N6"/>
  <sheetViews>
    <sheetView showGridLines="0" zoomScale="55" zoomScaleNormal="55" workbookViewId="0">
      <selection sqref="A1:XFD1048576"/>
    </sheetView>
  </sheetViews>
  <sheetFormatPr defaultColWidth="9.140625" defaultRowHeight="12.75" x14ac:dyDescent="0.2"/>
  <cols>
    <col min="1" max="1" width="6" style="1" customWidth="1"/>
    <col min="2" max="2" width="72.85546875" style="3" customWidth="1"/>
    <col min="3" max="3" width="21.85546875" style="3" customWidth="1"/>
    <col min="4" max="4" width="29.7109375" style="3" customWidth="1"/>
    <col min="5" max="5" width="32.7109375" style="3" customWidth="1"/>
    <col min="6" max="6" width="18.85546875" style="4" customWidth="1"/>
    <col min="7" max="7" width="18.5703125" style="3" customWidth="1"/>
    <col min="8" max="9" width="17.85546875" style="3" customWidth="1"/>
    <col min="10" max="10" width="25" style="3" customWidth="1"/>
    <col min="11" max="11" width="29.140625" style="3" customWidth="1"/>
    <col min="12" max="14" width="17.85546875" style="3" customWidth="1"/>
    <col min="15" max="16384" width="9.140625" style="3"/>
  </cols>
  <sheetData>
    <row r="1" spans="1:14" ht="15" customHeight="1" thickBot="1" x14ac:dyDescent="0.25">
      <c r="B1" s="2"/>
      <c r="C1" s="2"/>
    </row>
    <row r="2" spans="1:14" ht="65.25" customHeight="1" thickBot="1" x14ac:dyDescent="0.25">
      <c r="B2" s="8"/>
      <c r="C2" s="9"/>
      <c r="D2" s="10" t="s">
        <v>30</v>
      </c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14.25" customHeight="1" thickBot="1" x14ac:dyDescent="0.25">
      <c r="A3" s="5"/>
      <c r="B3" s="34"/>
      <c r="C3" s="35"/>
      <c r="D3" s="35"/>
      <c r="E3" s="35"/>
      <c r="F3" s="36"/>
      <c r="G3" s="33"/>
      <c r="H3" s="33"/>
      <c r="I3" s="33"/>
      <c r="J3" s="33"/>
      <c r="K3" s="37"/>
      <c r="L3" s="33"/>
      <c r="M3" s="33"/>
      <c r="N3" s="33"/>
    </row>
    <row r="4" spans="1:14" s="7" customFormat="1" ht="36" customHeight="1" x14ac:dyDescent="0.25">
      <c r="A4" s="6"/>
      <c r="B4" s="12" t="s">
        <v>36</v>
      </c>
      <c r="C4" s="18" t="s">
        <v>37</v>
      </c>
      <c r="D4" s="13" t="s">
        <v>35</v>
      </c>
      <c r="E4" s="14" t="s">
        <v>34</v>
      </c>
      <c r="F4" s="17" t="s">
        <v>63</v>
      </c>
      <c r="G4" s="17" t="s">
        <v>63</v>
      </c>
      <c r="H4" s="17" t="s">
        <v>63</v>
      </c>
      <c r="I4" s="17" t="s">
        <v>63</v>
      </c>
      <c r="J4" s="15" t="s">
        <v>33</v>
      </c>
      <c r="K4" s="16" t="s">
        <v>32</v>
      </c>
      <c r="L4" s="23" t="s">
        <v>63</v>
      </c>
      <c r="M4" s="23" t="s">
        <v>63</v>
      </c>
      <c r="N4" s="38" t="s">
        <v>63</v>
      </c>
    </row>
    <row r="5" spans="1:14" s="7" customFormat="1" ht="26.25" customHeight="1" x14ac:dyDescent="0.25">
      <c r="A5" s="6"/>
      <c r="B5" s="25"/>
      <c r="C5" s="26"/>
      <c r="D5" s="27"/>
      <c r="E5" s="28"/>
      <c r="F5" s="29" t="s">
        <v>10</v>
      </c>
      <c r="G5" s="29" t="s">
        <v>7</v>
      </c>
      <c r="H5" s="29" t="s">
        <v>61</v>
      </c>
      <c r="I5" s="29" t="s">
        <v>62</v>
      </c>
      <c r="J5" s="31"/>
      <c r="K5" s="32"/>
      <c r="L5" s="30" t="str">
        <f>+UNIVERSITA!B29</f>
        <v>-----------</v>
      </c>
      <c r="M5" s="30" t="str">
        <f>+UNIVERSITA!B30</f>
        <v>-----------</v>
      </c>
      <c r="N5" s="39" t="str">
        <f>+UNIVERSITA!B31</f>
        <v>-----------</v>
      </c>
    </row>
    <row r="6" spans="1:14" s="7" customFormat="1" ht="23.25" customHeight="1" x14ac:dyDescent="0.25">
      <c r="A6" s="6"/>
      <c r="B6" s="19">
        <f>+UNIVERSITA!G5</f>
        <v>0</v>
      </c>
      <c r="C6" s="20">
        <f>+UNIVERSITA!C15</f>
        <v>0</v>
      </c>
      <c r="D6" s="21">
        <f>+UNIVERSITA!G13</f>
        <v>0</v>
      </c>
      <c r="E6" s="21" t="str">
        <f>+UNIVERSITA!G15</f>
        <v>BP1-XX-XXXXXXX</v>
      </c>
      <c r="F6" s="21">
        <f>+UNIVERSITA!C19</f>
        <v>0</v>
      </c>
      <c r="G6" s="21">
        <f>+UNIVERSITA!C21</f>
        <v>0</v>
      </c>
      <c r="H6" s="21">
        <f>+UNIVERSITA!C23</f>
        <v>0</v>
      </c>
      <c r="I6" s="21">
        <f>+UNIVERSITA!C25</f>
        <v>0</v>
      </c>
      <c r="J6" s="21">
        <f>+UNIVERSITA!J19</f>
        <v>0</v>
      </c>
      <c r="K6" s="22">
        <f>+UNIVERSITA!L19</f>
        <v>0</v>
      </c>
      <c r="L6" s="24">
        <v>0</v>
      </c>
      <c r="M6" s="24">
        <v>0</v>
      </c>
      <c r="N6" s="40">
        <v>0</v>
      </c>
    </row>
  </sheetData>
  <sheetProtection algorithmName="SHA-512" hashValue="FmauBpwaOR97vUlQ3GAObWECmHt32p2K+zF/tiVw7mQSNLg1ra7dKQIy5RyGIc8BG/dn0+yJ1/9H8hetic4y7Q==" saltValue="Ssa7Ar7KPn+oKuPk8aeQPg==" spinCount="100000" sheet="1" objects="1" scenarios="1" selectLockedCells="1" selectUnlockedCells="1"/>
  <printOptions horizontalCentered="1"/>
  <pageMargins left="0.25" right="0.25" top="0.41" bottom="0.35433070866141736" header="0.31496062992125984" footer="0.31496062992125984"/>
  <pageSetup paperSize="9" scale="48" fitToHeight="10" orientation="landscape" r:id="rId1"/>
  <headerFooter alignWithMargins="0">
    <oddHeader>&amp;CTELECOM ITALIA S.P.A._714938_09-05-2019</oddHeader>
    <oddFooter>&amp;CPagina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2D3ED15BFDD64CBB8F241A4EAA5274" ma:contentTypeVersion="8" ma:contentTypeDescription="Creare un nuovo documento." ma:contentTypeScope="" ma:versionID="b0e7ffbf6fdb3fad334c16a4e940555a">
  <xsd:schema xmlns:xsd="http://www.w3.org/2001/XMLSchema" xmlns:xs="http://www.w3.org/2001/XMLSchema" xmlns:p="http://schemas.microsoft.com/office/2006/metadata/properties" xmlns:ns2="158e6183-cfbf-4f75-be35-abee9026e1b2" targetNamespace="http://schemas.microsoft.com/office/2006/metadata/properties" ma:root="true" ma:fieldsID="01adb1d66c54473b5bd9fd26bfa36861" ns2:_="">
    <xsd:import namespace="158e6183-cfbf-4f75-be35-abee9026e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e6183-cfbf-4f75-be35-abee9026e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E6AFB-3B7F-47A9-874B-73011BF42C52}">
  <ds:schemaRefs>
    <ds:schemaRef ds:uri="http://schemas.openxmlformats.org/package/2006/metadata/core-properties"/>
    <ds:schemaRef ds:uri="http://purl.org/dc/dcmitype/"/>
    <ds:schemaRef ds:uri="4ca24125-18db-4df9-8ab3-c6d4a6a5a394"/>
    <ds:schemaRef ds:uri="http://purl.org/dc/elements/1.1/"/>
    <ds:schemaRef ds:uri="http://schemas.microsoft.com/office/2006/documentManagement/types"/>
    <ds:schemaRef ds:uri="e765a1af-7d30-4339-9729-e08c453df844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34D17B-ABAE-463A-95F7-34DF92B35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e6183-cfbf-4f75-be35-abee9026e1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1FE75-523E-4D54-B453-8268373C0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UNIVERSITA</vt:lpstr>
      <vt:lpstr>CRUI</vt:lpstr>
      <vt:lpstr>CRUI!Area_stampa</vt:lpstr>
      <vt:lpstr>UNIVERSITA!Area_stampa</vt:lpstr>
      <vt:lpstr>UNIVERSITA!Titoli_stampa</vt:lpstr>
    </vt:vector>
  </TitlesOfParts>
  <Company>J.Soft S.r.l.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Falaschi</dc:creator>
  <cp:lastModifiedBy>Jürgen Ambrosi</cp:lastModifiedBy>
  <cp:lastPrinted>2013-06-05T07:29:02Z</cp:lastPrinted>
  <dcterms:created xsi:type="dcterms:W3CDTF">1998-10-13T07:31:54Z</dcterms:created>
  <dcterms:modified xsi:type="dcterms:W3CDTF">2019-12-18T12:02:54Z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0x0101008B2D3ED15BFDD64CBB8F241A4EAA5274</vt:lpwstr>
  </property>
</Properties>
</file>